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roldadant/Desktop/RALLYE S4A REGULARITE/"/>
    </mc:Choice>
  </mc:AlternateContent>
  <xr:revisionPtr revIDLastSave="0" documentId="13_ncr:1_{85089506-2631-D746-AC5A-3E7B420C65CA}" xr6:coauthVersionLast="45" xr6:coauthVersionMax="47" xr10:uidLastSave="{00000000-0000-0000-0000-000000000000}"/>
  <bookViews>
    <workbookView xWindow="0" yWindow="500" windowWidth="28760" windowHeight="15980" activeTab="4" xr2:uid="{00000000-000D-0000-FFFF-FFFF00000000}"/>
  </bookViews>
  <sheets>
    <sheet name="Inscrits" sheetId="8" r:id="rId1"/>
    <sheet name="Manche 1" sheetId="4" r:id="rId2"/>
    <sheet name="Manche 2" sheetId="2" r:id="rId3"/>
    <sheet name="CL Manche 1" sheetId="7" r:id="rId4"/>
    <sheet name="CL Manche 1+2" sheetId="5" r:id="rId5"/>
    <sheet name="Feuil1" sheetId="10" state="hidden" r:id="rId6"/>
    <sheet name="Remise des Prix" sheetId="9" r:id="rId7"/>
  </sheets>
  <definedNames>
    <definedName name="_xlnm.Print_Area" localSheetId="3">'CL Manche 1'!$A$1:$F$14</definedName>
    <definedName name="_xlnm.Print_Area" localSheetId="0">Inscrits!$B$1:$Q$13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9" l="1"/>
  <c r="B6" i="9"/>
  <c r="B9" i="9"/>
  <c r="B10" i="9"/>
  <c r="B5" i="9"/>
  <c r="B7" i="9"/>
  <c r="C10" i="10"/>
  <c r="B10" i="10"/>
  <c r="C9" i="10"/>
  <c r="B9" i="10"/>
  <c r="C8" i="10"/>
  <c r="B8" i="10"/>
  <c r="C7" i="10"/>
  <c r="B7" i="10"/>
  <c r="C6" i="10"/>
  <c r="B6" i="10"/>
  <c r="C5" i="10"/>
  <c r="B5" i="10"/>
  <c r="C8" i="5"/>
  <c r="B8" i="5"/>
  <c r="C6" i="5"/>
  <c r="B6" i="5"/>
  <c r="C9" i="5"/>
  <c r="B9" i="5"/>
  <c r="C10" i="5"/>
  <c r="B10" i="5"/>
  <c r="C5" i="5"/>
  <c r="B5" i="5"/>
  <c r="C7" i="5"/>
  <c r="B7" i="5"/>
  <c r="C10" i="2" l="1"/>
  <c r="B10" i="2"/>
  <c r="C9" i="2"/>
  <c r="B9" i="2"/>
  <c r="C8" i="2"/>
  <c r="B8" i="2"/>
  <c r="C7" i="2"/>
  <c r="B7" i="2"/>
  <c r="C6" i="2"/>
  <c r="B6" i="2"/>
  <c r="C5" i="2"/>
  <c r="B5" i="2"/>
  <c r="C8" i="7" l="1"/>
  <c r="B8" i="7"/>
  <c r="C6" i="7"/>
  <c r="B6" i="7"/>
  <c r="C9" i="7"/>
  <c r="B9" i="7"/>
  <c r="C10" i="7"/>
  <c r="B10" i="7"/>
  <c r="C7" i="7"/>
  <c r="B7" i="7"/>
  <c r="C5" i="7"/>
  <c r="B5" i="7"/>
  <c r="C10" i="4"/>
  <c r="B10" i="4"/>
  <c r="C9" i="4"/>
  <c r="B9" i="4"/>
  <c r="C8" i="4"/>
  <c r="B8" i="4"/>
  <c r="C7" i="4"/>
  <c r="B7" i="4"/>
  <c r="C6" i="4"/>
  <c r="B6" i="4"/>
  <c r="C5" i="4"/>
  <c r="B5" i="4"/>
  <c r="G12" i="10" l="1"/>
  <c r="G13" i="10"/>
  <c r="G14" i="10"/>
  <c r="F12" i="10"/>
  <c r="F13" i="10"/>
  <c r="F14" i="10"/>
  <c r="E12" i="10"/>
  <c r="I12" i="10" s="1"/>
  <c r="G12" i="9" s="1"/>
  <c r="E13" i="10"/>
  <c r="I13" i="10" s="1"/>
  <c r="G13" i="9" s="1"/>
  <c r="E14" i="10"/>
  <c r="D12" i="10"/>
  <c r="D13" i="10"/>
  <c r="H13" i="10" s="1"/>
  <c r="F13" i="9" s="1"/>
  <c r="D14" i="10"/>
  <c r="G12" i="5"/>
  <c r="G13" i="5"/>
  <c r="G14" i="5"/>
  <c r="F12" i="5"/>
  <c r="F13" i="5"/>
  <c r="F14" i="5"/>
  <c r="E12" i="5"/>
  <c r="I12" i="5" s="1"/>
  <c r="E13" i="5"/>
  <c r="E14" i="5"/>
  <c r="I14" i="5" s="1"/>
  <c r="D12" i="5"/>
  <c r="D13" i="5"/>
  <c r="H13" i="5" s="1"/>
  <c r="D14" i="5"/>
  <c r="H14" i="5" s="1"/>
  <c r="G11" i="2"/>
  <c r="I11" i="2" s="1"/>
  <c r="G12" i="2"/>
  <c r="I12" i="2"/>
  <c r="K12" i="2" s="1"/>
  <c r="G13" i="2"/>
  <c r="I13" i="2" s="1"/>
  <c r="G14" i="2"/>
  <c r="I14" i="2"/>
  <c r="F11" i="2"/>
  <c r="F12" i="2"/>
  <c r="F13" i="2"/>
  <c r="F14" i="2"/>
  <c r="G11" i="4"/>
  <c r="I11" i="4" s="1"/>
  <c r="G12" i="4"/>
  <c r="I12" i="4" s="1"/>
  <c r="G13" i="4"/>
  <c r="I13" i="4" s="1"/>
  <c r="G14" i="4"/>
  <c r="I14" i="4" s="1"/>
  <c r="F11" i="4"/>
  <c r="K11" i="4" s="1"/>
  <c r="F12" i="4"/>
  <c r="K12" i="4" s="1"/>
  <c r="F13" i="4"/>
  <c r="K13" i="4" s="1"/>
  <c r="F14" i="4"/>
  <c r="K14" i="4" s="1"/>
  <c r="G6" i="2"/>
  <c r="I6" i="2" s="1"/>
  <c r="G7" i="2"/>
  <c r="G8" i="2"/>
  <c r="G9" i="2"/>
  <c r="I9" i="2" s="1"/>
  <c r="G10" i="2"/>
  <c r="G5" i="2"/>
  <c r="G6" i="4"/>
  <c r="I6" i="4" s="1"/>
  <c r="G7" i="4"/>
  <c r="I7" i="4" s="1"/>
  <c r="G8" i="4"/>
  <c r="I8" i="4"/>
  <c r="G9" i="4"/>
  <c r="I9" i="4" s="1"/>
  <c r="G10" i="4"/>
  <c r="G5" i="4"/>
  <c r="I5" i="4" s="1"/>
  <c r="F11" i="10"/>
  <c r="D11" i="10"/>
  <c r="F10" i="10"/>
  <c r="D10" i="10"/>
  <c r="H10" i="10" s="1"/>
  <c r="F8" i="9" s="1"/>
  <c r="F9" i="10"/>
  <c r="D9" i="10"/>
  <c r="F8" i="10"/>
  <c r="D8" i="10"/>
  <c r="F7" i="10"/>
  <c r="D7" i="10"/>
  <c r="F6" i="10"/>
  <c r="D6" i="10"/>
  <c r="H6" i="10" s="1"/>
  <c r="F5" i="9" s="1"/>
  <c r="F5" i="10"/>
  <c r="D5" i="10"/>
  <c r="H5" i="10" s="1"/>
  <c r="F7" i="9" s="1"/>
  <c r="D5" i="5"/>
  <c r="F5" i="5"/>
  <c r="D10" i="5"/>
  <c r="F10" i="5"/>
  <c r="D9" i="5"/>
  <c r="F9" i="5"/>
  <c r="D6" i="5"/>
  <c r="H6" i="5"/>
  <c r="D8" i="5"/>
  <c r="D11" i="5"/>
  <c r="F11" i="5"/>
  <c r="F7" i="5"/>
  <c r="D7" i="5"/>
  <c r="I10" i="2"/>
  <c r="F10" i="2"/>
  <c r="F9" i="2"/>
  <c r="K9" i="2" s="1"/>
  <c r="K8" i="2"/>
  <c r="K7" i="2"/>
  <c r="F6" i="2"/>
  <c r="F5" i="2"/>
  <c r="D7" i="7"/>
  <c r="D10" i="7"/>
  <c r="D9" i="7"/>
  <c r="D6" i="7"/>
  <c r="D8" i="7"/>
  <c r="D5" i="7"/>
  <c r="F6" i="4"/>
  <c r="K7" i="4"/>
  <c r="F10" i="4"/>
  <c r="K10" i="4" s="1"/>
  <c r="F9" i="4"/>
  <c r="F5" i="4"/>
  <c r="K5" i="4" s="1"/>
  <c r="H8" i="10" l="1"/>
  <c r="F9" i="9" s="1"/>
  <c r="H11" i="5"/>
  <c r="H12" i="5"/>
  <c r="H9" i="10"/>
  <c r="F6" i="9" s="1"/>
  <c r="I13" i="5"/>
  <c r="J13" i="5" s="1"/>
  <c r="H14" i="10"/>
  <c r="F14" i="9" s="1"/>
  <c r="H12" i="10"/>
  <c r="F12" i="9" s="1"/>
  <c r="H7" i="10"/>
  <c r="F10" i="9" s="1"/>
  <c r="H11" i="10"/>
  <c r="F11" i="9" s="1"/>
  <c r="I14" i="10"/>
  <c r="G14" i="9" s="1"/>
  <c r="H10" i="5"/>
  <c r="K11" i="2"/>
  <c r="K6" i="4"/>
  <c r="K10" i="2"/>
  <c r="K14" i="2"/>
  <c r="K9" i="4"/>
  <c r="K13" i="2"/>
  <c r="H9" i="5"/>
  <c r="H8" i="5"/>
  <c r="H5" i="5"/>
  <c r="K6" i="2"/>
  <c r="G5" i="5" s="1"/>
  <c r="K8" i="4"/>
  <c r="E9" i="7" s="1"/>
  <c r="H7" i="5"/>
  <c r="E7" i="7"/>
  <c r="E5" i="10"/>
  <c r="G11" i="10"/>
  <c r="G11" i="5"/>
  <c r="E9" i="10"/>
  <c r="E6" i="5"/>
  <c r="G8" i="10"/>
  <c r="E6" i="7"/>
  <c r="G9" i="10"/>
  <c r="G6" i="5"/>
  <c r="G10" i="10"/>
  <c r="G8" i="5"/>
  <c r="G6" i="10"/>
  <c r="H13" i="9"/>
  <c r="E5" i="5"/>
  <c r="I5" i="5" s="1"/>
  <c r="E6" i="10"/>
  <c r="G10" i="5"/>
  <c r="G7" i="10"/>
  <c r="E10" i="10"/>
  <c r="I10" i="10" s="1"/>
  <c r="G8" i="9" s="1"/>
  <c r="E8" i="5"/>
  <c r="I8" i="5" s="1"/>
  <c r="E8" i="7"/>
  <c r="G9" i="5"/>
  <c r="K5" i="2"/>
  <c r="J14" i="5" l="1"/>
  <c r="I6" i="10"/>
  <c r="G5" i="9" s="1"/>
  <c r="E8" i="10"/>
  <c r="I8" i="10" s="1"/>
  <c r="G9" i="9" s="1"/>
  <c r="I9" i="10"/>
  <c r="G6" i="9" s="1"/>
  <c r="E9" i="5"/>
  <c r="I9" i="5" s="1"/>
  <c r="E7" i="5"/>
  <c r="E5" i="7"/>
  <c r="F7" i="7" s="1"/>
  <c r="H14" i="9"/>
  <c r="F8" i="7"/>
  <c r="E11" i="10"/>
  <c r="I11" i="10" s="1"/>
  <c r="G11" i="9" s="1"/>
  <c r="E11" i="5"/>
  <c r="I11" i="5" s="1"/>
  <c r="G5" i="10"/>
  <c r="I5" i="10" s="1"/>
  <c r="G7" i="9" s="1"/>
  <c r="G7" i="5"/>
  <c r="E10" i="7"/>
  <c r="E7" i="10"/>
  <c r="I7" i="10" s="1"/>
  <c r="G10" i="9" s="1"/>
  <c r="E10" i="5"/>
  <c r="I10" i="5" s="1"/>
  <c r="I6" i="5"/>
  <c r="J6" i="5" s="1"/>
  <c r="J10" i="5" l="1"/>
  <c r="F6" i="7"/>
  <c r="I7" i="5"/>
  <c r="J8" i="5" s="1"/>
  <c r="H10" i="9"/>
  <c r="F10" i="7"/>
  <c r="F9" i="7"/>
  <c r="J11" i="5"/>
  <c r="J12" i="5"/>
  <c r="H8" i="9"/>
  <c r="J7" i="5" l="1"/>
  <c r="H11" i="9"/>
  <c r="H12" i="9"/>
  <c r="H6" i="9"/>
</calcChain>
</file>

<file path=xl/sharedStrings.xml><?xml version="1.0" encoding="utf-8"?>
<sst xmlns="http://schemas.openxmlformats.org/spreadsheetml/2006/main" count="121" uniqueCount="48">
  <si>
    <t>Manche 1</t>
  </si>
  <si>
    <t>Manche 2</t>
  </si>
  <si>
    <t>POS</t>
  </si>
  <si>
    <t>N°</t>
  </si>
  <si>
    <t>Pilote</t>
  </si>
  <si>
    <t>Tour 1</t>
  </si>
  <si>
    <t>Depart</t>
  </si>
  <si>
    <t>Arrivée</t>
  </si>
  <si>
    <t>Temps</t>
  </si>
  <si>
    <t>Tour 2</t>
  </si>
  <si>
    <t>Tours</t>
  </si>
  <si>
    <t>Total</t>
  </si>
  <si>
    <t>Manche 1 + 2</t>
  </si>
  <si>
    <t>N° Course</t>
  </si>
  <si>
    <t>Nom Pilotes</t>
  </si>
  <si>
    <t xml:space="preserve">Groupe </t>
  </si>
  <si>
    <t>Nom Copilotes</t>
  </si>
  <si>
    <t>Marque</t>
  </si>
  <si>
    <t>Type</t>
  </si>
  <si>
    <t>Cylindrée</t>
  </si>
  <si>
    <t>Catégories</t>
  </si>
  <si>
    <t>Essence</t>
  </si>
  <si>
    <t>Diesel</t>
  </si>
  <si>
    <t>Marathon</t>
  </si>
  <si>
    <t>Groupe</t>
  </si>
  <si>
    <t>MHT</t>
  </si>
  <si>
    <t>Ecart au</t>
  </si>
  <si>
    <t>Precedent</t>
  </si>
  <si>
    <t>precedent</t>
  </si>
  <si>
    <t>Copilote</t>
  </si>
  <si>
    <t>Temps Tot</t>
  </si>
  <si>
    <t>4X4</t>
  </si>
  <si>
    <t>4X2</t>
  </si>
  <si>
    <t>Essence leger</t>
  </si>
  <si>
    <t>SSV</t>
  </si>
  <si>
    <t>S4V Rallye de Bombo Lumene 2022</t>
  </si>
  <si>
    <t>Rallye Sprint</t>
  </si>
  <si>
    <t>Classement Général</t>
  </si>
  <si>
    <t>Samedi 22/102022</t>
  </si>
  <si>
    <t>Dimanche 23/10/2022</t>
  </si>
  <si>
    <t>FRANK</t>
  </si>
  <si>
    <t>ALUBE</t>
  </si>
  <si>
    <t>HUSSEIN</t>
  </si>
  <si>
    <t>KERROCH</t>
  </si>
  <si>
    <t>MUKOMA</t>
  </si>
  <si>
    <t xml:space="preserve"> </t>
  </si>
  <si>
    <t>PEIFFER</t>
  </si>
  <si>
    <t>Rallye S4A de Bombo Lumene 2022 - 22 et 23 octobre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</si>
</sst>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rgb="FF000000"/>
      </patternFill>
    </fill>
  </fills>
  <borders count="9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ck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0" fillId="0" borderId="0" xfId="0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164" fontId="4" fillId="0" borderId="24" xfId="0" applyNumberFormat="1" applyFont="1" applyBorder="1" applyAlignment="1">
      <alignment horizontal="right"/>
    </xf>
    <xf numFmtId="1" fontId="4" fillId="0" borderId="25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164" fontId="0" fillId="0" borderId="0" xfId="0" applyNumberFormat="1"/>
    <xf numFmtId="0" fontId="4" fillId="0" borderId="12" xfId="0" applyFont="1" applyBorder="1" applyAlignment="1">
      <alignment horizontal="center"/>
    </xf>
    <xf numFmtId="21" fontId="4" fillId="0" borderId="0" xfId="0" applyNumberFormat="1" applyFont="1"/>
    <xf numFmtId="0" fontId="3" fillId="0" borderId="6" xfId="0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64" fontId="0" fillId="0" borderId="35" xfId="0" applyNumberFormat="1" applyBorder="1"/>
    <xf numFmtId="164" fontId="0" fillId="0" borderId="36" xfId="0" applyNumberFormat="1" applyBorder="1"/>
    <xf numFmtId="164" fontId="0" fillId="0" borderId="37" xfId="0" applyNumberFormat="1" applyBorder="1"/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64" fontId="0" fillId="0" borderId="41" xfId="0" applyNumberFormat="1" applyBorder="1"/>
    <xf numFmtId="164" fontId="0" fillId="0" borderId="42" xfId="0" applyNumberFormat="1" applyBorder="1"/>
    <xf numFmtId="164" fontId="0" fillId="0" borderId="2" xfId="0" applyNumberFormat="1" applyBorder="1"/>
    <xf numFmtId="1" fontId="0" fillId="0" borderId="19" xfId="0" applyNumberFormat="1" applyBorder="1" applyAlignment="1">
      <alignment horizontal="center"/>
    </xf>
    <xf numFmtId="164" fontId="0" fillId="0" borderId="21" xfId="0" applyNumberFormat="1" applyBorder="1" applyAlignment="1">
      <alignment horizontal="right"/>
    </xf>
    <xf numFmtId="0" fontId="3" fillId="0" borderId="44" xfId="0" applyFont="1" applyBorder="1"/>
    <xf numFmtId="0" fontId="3" fillId="0" borderId="45" xfId="0" applyFont="1" applyBorder="1"/>
    <xf numFmtId="0" fontId="5" fillId="0" borderId="43" xfId="0" applyFont="1" applyBorder="1"/>
    <xf numFmtId="0" fontId="2" fillId="0" borderId="3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2" fillId="0" borderId="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0" fillId="0" borderId="50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2" fillId="0" borderId="51" xfId="0" applyFont="1" applyBorder="1" applyAlignment="1">
      <alignment horizontal="center"/>
    </xf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5" fillId="0" borderId="53" xfId="0" applyFont="1" applyBorder="1"/>
    <xf numFmtId="0" fontId="2" fillId="0" borderId="54" xfId="0" applyFont="1" applyBorder="1" applyAlignment="1">
      <alignment vertical="center" wrapText="1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8" xfId="0" applyFont="1" applyBorder="1"/>
    <xf numFmtId="0" fontId="3" fillId="0" borderId="16" xfId="0" applyFont="1" applyBorder="1"/>
    <xf numFmtId="0" fontId="2" fillId="0" borderId="3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7" xfId="0" applyBorder="1"/>
    <xf numFmtId="0" fontId="0" fillId="0" borderId="16" xfId="0" applyBorder="1" applyAlignment="1">
      <alignment horizontal="center"/>
    </xf>
    <xf numFmtId="21" fontId="4" fillId="0" borderId="0" xfId="0" applyNumberFormat="1" applyFont="1" applyAlignment="1">
      <alignment horizontal="center"/>
    </xf>
    <xf numFmtId="0" fontId="3" fillId="2" borderId="18" xfId="0" applyFont="1" applyFill="1" applyBorder="1"/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2" borderId="20" xfId="0" applyFont="1" applyFill="1" applyBorder="1"/>
    <xf numFmtId="0" fontId="3" fillId="2" borderId="21" xfId="0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3" fillId="2" borderId="52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" fontId="4" fillId="0" borderId="69" xfId="0" applyNumberFormat="1" applyFont="1" applyBorder="1" applyAlignment="1">
      <alignment horizontal="center"/>
    </xf>
    <xf numFmtId="164" fontId="4" fillId="0" borderId="70" xfId="0" applyNumberFormat="1" applyFont="1" applyBorder="1" applyAlignment="1">
      <alignment horizontal="right"/>
    </xf>
    <xf numFmtId="1" fontId="4" fillId="0" borderId="71" xfId="0" applyNumberFormat="1" applyFont="1" applyBorder="1" applyAlignment="1">
      <alignment horizontal="center"/>
    </xf>
    <xf numFmtId="164" fontId="4" fillId="0" borderId="72" xfId="0" applyNumberFormat="1" applyFont="1" applyBorder="1" applyAlignment="1">
      <alignment horizontal="right"/>
    </xf>
    <xf numFmtId="0" fontId="3" fillId="2" borderId="51" xfId="0" applyFont="1" applyFill="1" applyBorder="1"/>
    <xf numFmtId="0" fontId="6" fillId="0" borderId="0" xfId="0" applyFont="1"/>
    <xf numFmtId="164" fontId="7" fillId="0" borderId="2" xfId="0" applyNumberFormat="1" applyFont="1" applyBorder="1" applyAlignment="1">
      <alignment horizontal="right"/>
    </xf>
    <xf numFmtId="164" fontId="8" fillId="0" borderId="36" xfId="0" applyNumberFormat="1" applyFont="1" applyBorder="1"/>
    <xf numFmtId="164" fontId="8" fillId="0" borderId="5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1" fontId="7" fillId="0" borderId="5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right"/>
    </xf>
    <xf numFmtId="164" fontId="8" fillId="0" borderId="6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1" fontId="7" fillId="0" borderId="6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1" fontId="7" fillId="0" borderId="26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right"/>
    </xf>
    <xf numFmtId="164" fontId="8" fillId="0" borderId="21" xfId="0" applyNumberFormat="1" applyFont="1" applyBorder="1"/>
    <xf numFmtId="1" fontId="8" fillId="0" borderId="6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right"/>
    </xf>
    <xf numFmtId="164" fontId="8" fillId="0" borderId="31" xfId="0" applyNumberFormat="1" applyFont="1" applyBorder="1" applyAlignment="1">
      <alignment horizontal="right"/>
    </xf>
    <xf numFmtId="1" fontId="7" fillId="0" borderId="30" xfId="0" applyNumberFormat="1" applyFont="1" applyBorder="1" applyAlignment="1">
      <alignment horizontal="center"/>
    </xf>
    <xf numFmtId="164" fontId="7" fillId="0" borderId="29" xfId="0" applyNumberFormat="1" applyFont="1" applyBorder="1" applyAlignment="1">
      <alignment horizontal="right"/>
    </xf>
    <xf numFmtId="164" fontId="8" fillId="0" borderId="3" xfId="0" applyNumberFormat="1" applyFont="1" applyBorder="1"/>
    <xf numFmtId="1" fontId="7" fillId="0" borderId="71" xfId="0" applyNumberFormat="1" applyFont="1" applyBorder="1" applyAlignment="1">
      <alignment horizontal="center"/>
    </xf>
    <xf numFmtId="164" fontId="7" fillId="0" borderId="72" xfId="0" applyNumberFormat="1" applyFont="1" applyBorder="1" applyAlignment="1">
      <alignment horizontal="right"/>
    </xf>
    <xf numFmtId="1" fontId="7" fillId="0" borderId="73" xfId="0" applyNumberFormat="1" applyFont="1" applyBorder="1" applyAlignment="1">
      <alignment horizontal="center"/>
    </xf>
    <xf numFmtId="164" fontId="7" fillId="0" borderId="74" xfId="0" applyNumberFormat="1" applyFont="1" applyBorder="1" applyAlignment="1">
      <alignment horizontal="right"/>
    </xf>
    <xf numFmtId="164" fontId="8" fillId="0" borderId="37" xfId="0" applyNumberFormat="1" applyFont="1" applyBorder="1"/>
    <xf numFmtId="0" fontId="3" fillId="0" borderId="75" xfId="0" applyFont="1" applyBorder="1"/>
    <xf numFmtId="0" fontId="3" fillId="0" borderId="76" xfId="0" applyFont="1" applyBorder="1"/>
    <xf numFmtId="0" fontId="3" fillId="0" borderId="77" xfId="0" applyFont="1" applyBorder="1"/>
    <xf numFmtId="0" fontId="3" fillId="0" borderId="78" xfId="0" applyFont="1" applyBorder="1"/>
    <xf numFmtId="0" fontId="3" fillId="0" borderId="79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1" fontId="4" fillId="0" borderId="80" xfId="0" applyNumberFormat="1" applyFont="1" applyBorder="1" applyAlignment="1">
      <alignment horizontal="center"/>
    </xf>
    <xf numFmtId="164" fontId="4" fillId="0" borderId="81" xfId="0" applyNumberFormat="1" applyFont="1" applyBorder="1" applyAlignment="1">
      <alignment horizontal="right"/>
    </xf>
    <xf numFmtId="0" fontId="3" fillId="0" borderId="83" xfId="0" applyFont="1" applyBorder="1"/>
    <xf numFmtId="0" fontId="3" fillId="2" borderId="16" xfId="0" applyFont="1" applyFill="1" applyBorder="1"/>
    <xf numFmtId="1" fontId="4" fillId="0" borderId="84" xfId="0" applyNumberFormat="1" applyFont="1" applyBorder="1" applyAlignment="1">
      <alignment horizontal="center"/>
    </xf>
    <xf numFmtId="164" fontId="4" fillId="0" borderId="85" xfId="0" applyNumberFormat="1" applyFont="1" applyBorder="1" applyAlignment="1">
      <alignment horizontal="right"/>
    </xf>
    <xf numFmtId="0" fontId="3" fillId="2" borderId="58" xfId="0" applyFont="1" applyFill="1" applyBorder="1"/>
    <xf numFmtId="164" fontId="0" fillId="0" borderId="82" xfId="0" applyNumberFormat="1" applyBorder="1"/>
    <xf numFmtId="0" fontId="3" fillId="2" borderId="61" xfId="0" applyFont="1" applyFill="1" applyBorder="1"/>
    <xf numFmtId="0" fontId="3" fillId="0" borderId="86" xfId="0" applyFont="1" applyBorder="1" applyAlignment="1">
      <alignment horizontal="center"/>
    </xf>
    <xf numFmtId="0" fontId="0" fillId="0" borderId="35" xfId="0" applyBorder="1"/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3" fillId="0" borderId="87" xfId="0" applyFont="1" applyBorder="1"/>
    <xf numFmtId="1" fontId="4" fillId="0" borderId="19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right"/>
    </xf>
    <xf numFmtId="164" fontId="0" fillId="0" borderId="88" xfId="0" applyNumberFormat="1" applyBorder="1"/>
    <xf numFmtId="0" fontId="2" fillId="0" borderId="78" xfId="0" applyFont="1" applyBorder="1" applyAlignment="1">
      <alignment horizontal="center"/>
    </xf>
    <xf numFmtId="1" fontId="4" fillId="0" borderId="48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right"/>
    </xf>
    <xf numFmtId="164" fontId="8" fillId="0" borderId="82" xfId="0" applyNumberFormat="1" applyFont="1" applyBorder="1"/>
    <xf numFmtId="0" fontId="2" fillId="0" borderId="7" xfId="0" applyFont="1" applyBorder="1" applyAlignment="1">
      <alignment horizontal="center"/>
    </xf>
    <xf numFmtId="0" fontId="3" fillId="0" borderId="7" xfId="0" applyFont="1" applyBorder="1"/>
    <xf numFmtId="1" fontId="4" fillId="0" borderId="8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right"/>
    </xf>
    <xf numFmtId="164" fontId="8" fillId="0" borderId="60" xfId="0" applyNumberFormat="1" applyFont="1" applyBorder="1"/>
    <xf numFmtId="1" fontId="0" fillId="0" borderId="48" xfId="0" applyNumberFormat="1" applyBorder="1" applyAlignment="1">
      <alignment horizontal="center"/>
    </xf>
    <xf numFmtId="164" fontId="0" fillId="0" borderId="42" xfId="0" applyNumberFormat="1" applyBorder="1" applyAlignment="1">
      <alignment horizontal="right"/>
    </xf>
    <xf numFmtId="164" fontId="0" fillId="0" borderId="57" xfId="0" applyNumberFormat="1" applyBorder="1" applyAlignment="1">
      <alignment horizontal="right"/>
    </xf>
    <xf numFmtId="1" fontId="4" fillId="0" borderId="89" xfId="0" applyNumberFormat="1" applyFont="1" applyBorder="1" applyAlignment="1">
      <alignment horizontal="center"/>
    </xf>
    <xf numFmtId="164" fontId="4" fillId="0" borderId="90" xfId="0" applyNumberFormat="1" applyFont="1" applyBorder="1" applyAlignment="1">
      <alignment horizontal="right"/>
    </xf>
    <xf numFmtId="0" fontId="2" fillId="0" borderId="83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1" fontId="4" fillId="0" borderId="30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right"/>
    </xf>
    <xf numFmtId="164" fontId="0" fillId="0" borderId="91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0" fontId="2" fillId="0" borderId="4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62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3"/>
  <sheetViews>
    <sheetView workbookViewId="0">
      <selection activeCell="B1" sqref="B1"/>
    </sheetView>
  </sheetViews>
  <sheetFormatPr baseColWidth="10" defaultRowHeight="15" x14ac:dyDescent="0.2"/>
  <cols>
    <col min="1" max="1" width="3.6640625" customWidth="1"/>
    <col min="2" max="2" width="9.83203125" bestFit="1" customWidth="1"/>
    <col min="3" max="3" width="19.83203125" bestFit="1" customWidth="1"/>
    <col min="4" max="4" width="7.6640625" bestFit="1" customWidth="1"/>
    <col min="5" max="5" width="17.5" bestFit="1" customWidth="1"/>
    <col min="6" max="6" width="7.6640625" customWidth="1"/>
    <col min="7" max="7" width="15.33203125" bestFit="1" customWidth="1"/>
    <col min="8" max="8" width="14.5" bestFit="1" customWidth="1"/>
    <col min="9" max="9" width="10.5" customWidth="1"/>
    <col min="10" max="10" width="6.6640625" customWidth="1"/>
    <col min="11" max="17" width="3.33203125" customWidth="1"/>
  </cols>
  <sheetData>
    <row r="1" spans="1:17" s="227" customFormat="1" ht="17" thickBot="1" x14ac:dyDescent="0.25">
      <c r="B1" s="228" t="s">
        <v>47</v>
      </c>
    </row>
    <row r="2" spans="1:17" ht="15.75" customHeight="1" thickBot="1" x14ac:dyDescent="0.25">
      <c r="A2" s="29"/>
      <c r="B2" s="219" t="s">
        <v>13</v>
      </c>
      <c r="C2" s="221" t="s">
        <v>14</v>
      </c>
      <c r="D2" s="223" t="s">
        <v>15</v>
      </c>
      <c r="E2" s="221" t="s">
        <v>16</v>
      </c>
      <c r="F2" s="223" t="s">
        <v>15</v>
      </c>
      <c r="G2" s="225" t="s">
        <v>17</v>
      </c>
      <c r="H2" s="215" t="s">
        <v>18</v>
      </c>
      <c r="I2" s="217" t="s">
        <v>19</v>
      </c>
      <c r="J2" s="213" t="s">
        <v>24</v>
      </c>
      <c r="K2" s="210" t="s">
        <v>20</v>
      </c>
      <c r="L2" s="211"/>
      <c r="M2" s="211"/>
      <c r="N2" s="211"/>
      <c r="O2" s="211"/>
      <c r="P2" s="211"/>
      <c r="Q2" s="212"/>
    </row>
    <row r="3" spans="1:17" ht="66" thickBot="1" x14ac:dyDescent="0.25">
      <c r="A3" s="29"/>
      <c r="B3" s="220"/>
      <c r="C3" s="222"/>
      <c r="D3" s="224"/>
      <c r="E3" s="222"/>
      <c r="F3" s="224"/>
      <c r="G3" s="226"/>
      <c r="H3" s="216"/>
      <c r="I3" s="218"/>
      <c r="J3" s="214"/>
      <c r="K3" s="82" t="s">
        <v>21</v>
      </c>
      <c r="L3" s="83" t="s">
        <v>22</v>
      </c>
      <c r="M3" s="83" t="s">
        <v>23</v>
      </c>
      <c r="N3" s="83" t="s">
        <v>31</v>
      </c>
      <c r="O3" s="83" t="s">
        <v>32</v>
      </c>
      <c r="P3" s="84" t="s">
        <v>33</v>
      </c>
      <c r="Q3" s="85" t="s">
        <v>34</v>
      </c>
    </row>
    <row r="4" spans="1:17" x14ac:dyDescent="0.2">
      <c r="A4" s="29">
        <v>1</v>
      </c>
      <c r="B4" s="97">
        <v>3</v>
      </c>
      <c r="C4" s="98" t="s">
        <v>46</v>
      </c>
      <c r="D4" s="99"/>
      <c r="E4" s="127"/>
      <c r="F4" s="128"/>
      <c r="G4" s="100"/>
      <c r="H4" s="101"/>
      <c r="I4" s="102"/>
      <c r="J4" s="97"/>
      <c r="K4" s="86"/>
      <c r="L4" s="87"/>
      <c r="M4" s="87"/>
      <c r="N4" s="87"/>
      <c r="O4" s="87"/>
      <c r="P4" s="118"/>
      <c r="Q4" s="1"/>
    </row>
    <row r="5" spans="1:17" x14ac:dyDescent="0.2">
      <c r="A5" s="29">
        <v>2</v>
      </c>
      <c r="B5" s="27">
        <v>8</v>
      </c>
      <c r="C5" s="30" t="s">
        <v>43</v>
      </c>
      <c r="D5" s="31"/>
      <c r="E5" s="116"/>
      <c r="F5" s="129"/>
      <c r="G5" s="32"/>
      <c r="H5" s="33"/>
      <c r="I5" s="93"/>
      <c r="J5" s="126"/>
      <c r="K5" s="88"/>
      <c r="L5" s="89"/>
      <c r="M5" s="89"/>
      <c r="N5" s="89"/>
      <c r="O5" s="89"/>
      <c r="P5" s="119"/>
      <c r="Q5" s="2"/>
    </row>
    <row r="6" spans="1:17" x14ac:dyDescent="0.2">
      <c r="A6" s="29">
        <v>3</v>
      </c>
      <c r="B6" s="27">
        <v>9</v>
      </c>
      <c r="C6" s="30" t="s">
        <v>40</v>
      </c>
      <c r="D6" s="31"/>
      <c r="E6" s="36"/>
      <c r="F6" s="37"/>
      <c r="G6" s="32"/>
      <c r="H6" s="33"/>
      <c r="I6" s="93"/>
      <c r="J6" s="27"/>
      <c r="K6" s="90"/>
      <c r="L6" s="59"/>
      <c r="M6" s="59"/>
      <c r="N6" s="59"/>
      <c r="O6" s="59"/>
      <c r="P6" s="120"/>
      <c r="Q6" s="2"/>
    </row>
    <row r="7" spans="1:17" x14ac:dyDescent="0.2">
      <c r="A7" s="29">
        <v>4</v>
      </c>
      <c r="B7" s="27">
        <v>6</v>
      </c>
      <c r="C7" s="30" t="s">
        <v>41</v>
      </c>
      <c r="D7" s="31"/>
      <c r="E7" s="116"/>
      <c r="F7" s="117"/>
      <c r="G7" s="32"/>
      <c r="H7" s="33"/>
      <c r="I7" s="93"/>
      <c r="J7" s="27"/>
      <c r="K7" s="90"/>
      <c r="L7" s="59"/>
      <c r="M7" s="59"/>
      <c r="N7" s="59"/>
      <c r="O7" s="59"/>
      <c r="P7" s="120"/>
      <c r="Q7" s="2"/>
    </row>
    <row r="8" spans="1:17" x14ac:dyDescent="0.2">
      <c r="A8" s="29">
        <v>5</v>
      </c>
      <c r="B8" s="27">
        <v>33</v>
      </c>
      <c r="C8" s="30" t="s">
        <v>42</v>
      </c>
      <c r="D8" s="31"/>
      <c r="E8" s="30"/>
      <c r="F8" s="31"/>
      <c r="G8" s="32"/>
      <c r="H8" s="33"/>
      <c r="I8" s="93"/>
      <c r="J8" s="27"/>
      <c r="K8" s="90"/>
      <c r="L8" s="59"/>
      <c r="M8" s="59"/>
      <c r="N8" s="59"/>
      <c r="O8" s="59"/>
      <c r="P8" s="120"/>
      <c r="Q8" s="94"/>
    </row>
    <row r="9" spans="1:17" x14ac:dyDescent="0.2">
      <c r="A9" s="29">
        <v>6</v>
      </c>
      <c r="B9" s="34">
        <v>2</v>
      </c>
      <c r="C9" s="35" t="s">
        <v>44</v>
      </c>
      <c r="D9" s="37"/>
      <c r="E9" s="122"/>
      <c r="F9" s="123"/>
      <c r="G9" s="38"/>
      <c r="H9" s="39"/>
      <c r="I9" s="92"/>
      <c r="J9" s="27"/>
      <c r="K9" s="90"/>
      <c r="L9" s="59"/>
      <c r="M9" s="59"/>
      <c r="N9" s="59"/>
      <c r="O9" s="59"/>
      <c r="P9" s="120"/>
      <c r="Q9" s="2"/>
    </row>
    <row r="10" spans="1:17" x14ac:dyDescent="0.2">
      <c r="A10" s="29">
        <v>7</v>
      </c>
      <c r="B10" s="34"/>
      <c r="C10" s="35"/>
      <c r="D10" s="37"/>
      <c r="E10" s="122"/>
      <c r="F10" s="123"/>
      <c r="G10" s="38"/>
      <c r="H10" s="51"/>
      <c r="I10" s="92"/>
      <c r="J10" s="27"/>
      <c r="K10" s="90"/>
      <c r="L10" s="59"/>
      <c r="M10" s="59"/>
      <c r="N10" s="59"/>
      <c r="O10" s="59"/>
      <c r="P10" s="120"/>
      <c r="Q10" s="2"/>
    </row>
    <row r="11" spans="1:17" x14ac:dyDescent="0.2">
      <c r="A11" s="29">
        <v>8</v>
      </c>
      <c r="B11" s="34"/>
      <c r="C11" s="35"/>
      <c r="D11" s="37"/>
      <c r="E11" s="122"/>
      <c r="F11" s="123"/>
      <c r="G11" s="38"/>
      <c r="H11" s="51"/>
      <c r="I11" s="92"/>
      <c r="J11" s="27"/>
      <c r="K11" s="90"/>
      <c r="L11" s="59"/>
      <c r="M11" s="59"/>
      <c r="N11" s="59"/>
      <c r="O11" s="59"/>
      <c r="P11" s="120"/>
      <c r="Q11" s="2"/>
    </row>
    <row r="12" spans="1:17" x14ac:dyDescent="0.2">
      <c r="A12" s="29">
        <v>9</v>
      </c>
      <c r="B12" s="34"/>
      <c r="C12" s="35"/>
      <c r="D12" s="37"/>
      <c r="E12" s="122"/>
      <c r="F12" s="123"/>
      <c r="G12" s="38"/>
      <c r="H12" s="51"/>
      <c r="I12" s="92"/>
      <c r="J12" s="27"/>
      <c r="K12" s="90"/>
      <c r="L12" s="59"/>
      <c r="M12" s="59"/>
      <c r="N12" s="59"/>
      <c r="O12" s="59"/>
      <c r="P12" s="120"/>
      <c r="Q12" s="2"/>
    </row>
    <row r="13" spans="1:17" ht="16" thickBot="1" x14ac:dyDescent="0.25">
      <c r="A13" s="29">
        <v>10</v>
      </c>
      <c r="B13" s="28"/>
      <c r="C13" s="55"/>
      <c r="D13" s="56"/>
      <c r="E13" s="55"/>
      <c r="F13" s="56"/>
      <c r="G13" s="57"/>
      <c r="H13" s="58"/>
      <c r="I13" s="124"/>
      <c r="J13" s="28"/>
      <c r="K13" s="91"/>
      <c r="L13" s="60"/>
      <c r="M13" s="60"/>
      <c r="N13" s="60"/>
      <c r="O13" s="60"/>
      <c r="P13" s="121"/>
      <c r="Q13" s="3"/>
    </row>
  </sheetData>
  <mergeCells count="10">
    <mergeCell ref="K2:Q2"/>
    <mergeCell ref="J2:J3"/>
    <mergeCell ref="H2:H3"/>
    <mergeCell ref="I2:I3"/>
    <mergeCell ref="B2:B3"/>
    <mergeCell ref="C2:C3"/>
    <mergeCell ref="D2:D3"/>
    <mergeCell ref="E2:E3"/>
    <mergeCell ref="F2:F3"/>
    <mergeCell ref="G2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M14"/>
  <sheetViews>
    <sheetView workbookViewId="0">
      <pane xSplit="3" topLeftCell="D1" activePane="topRight" state="frozen"/>
      <selection pane="topRight"/>
    </sheetView>
  </sheetViews>
  <sheetFormatPr baseColWidth="10" defaultRowHeight="15" x14ac:dyDescent="0.2"/>
  <cols>
    <col min="1" max="1" width="5.1640625" customWidth="1"/>
    <col min="2" max="2" width="6.1640625" style="4" customWidth="1"/>
    <col min="3" max="3" width="26" customWidth="1"/>
    <col min="6" max="6" width="11.5" style="9"/>
    <col min="9" max="11" width="11.5" style="9"/>
  </cols>
  <sheetData>
    <row r="1" spans="1:13" ht="16" x14ac:dyDescent="0.2">
      <c r="A1" s="228" t="s">
        <v>47</v>
      </c>
      <c r="F1" t="s">
        <v>38</v>
      </c>
      <c r="J1" s="48" t="s">
        <v>25</v>
      </c>
      <c r="K1" s="54">
        <v>0.125</v>
      </c>
    </row>
    <row r="2" spans="1:13" ht="16" thickBot="1" x14ac:dyDescent="0.25">
      <c r="A2" t="s">
        <v>36</v>
      </c>
      <c r="B2" s="8"/>
      <c r="C2" s="9"/>
      <c r="D2" s="9"/>
      <c r="E2" s="9"/>
      <c r="G2" s="9"/>
      <c r="H2" s="9"/>
    </row>
    <row r="3" spans="1:13" ht="16" thickBot="1" x14ac:dyDescent="0.25">
      <c r="A3" s="9" t="s">
        <v>0</v>
      </c>
      <c r="B3" s="8"/>
      <c r="C3" s="8"/>
      <c r="D3" s="10" t="s">
        <v>5</v>
      </c>
      <c r="E3" s="8"/>
      <c r="F3" s="8"/>
      <c r="G3" s="10" t="s">
        <v>9</v>
      </c>
      <c r="H3" s="8"/>
      <c r="I3" s="8"/>
      <c r="J3" s="10" t="s">
        <v>11</v>
      </c>
      <c r="K3" s="8"/>
    </row>
    <row r="4" spans="1:13" ht="16" thickBot="1" x14ac:dyDescent="0.25">
      <c r="A4" s="11" t="s">
        <v>2</v>
      </c>
      <c r="B4" s="12" t="s">
        <v>3</v>
      </c>
      <c r="C4" s="13" t="s">
        <v>4</v>
      </c>
      <c r="D4" s="11" t="s">
        <v>6</v>
      </c>
      <c r="E4" s="12" t="s">
        <v>7</v>
      </c>
      <c r="F4" s="13" t="s">
        <v>8</v>
      </c>
      <c r="G4" s="11" t="s">
        <v>6</v>
      </c>
      <c r="H4" s="12" t="s">
        <v>7</v>
      </c>
      <c r="I4" s="13" t="s">
        <v>8</v>
      </c>
      <c r="J4" s="11" t="s">
        <v>10</v>
      </c>
      <c r="K4" s="13" t="s">
        <v>8</v>
      </c>
      <c r="L4" s="8"/>
      <c r="M4" s="8"/>
    </row>
    <row r="5" spans="1:13" x14ac:dyDescent="0.2">
      <c r="A5" s="5">
        <v>1</v>
      </c>
      <c r="B5" s="179">
        <f>Inscrits!B4</f>
        <v>3</v>
      </c>
      <c r="C5" s="162" t="str">
        <f>Inscrits!C4</f>
        <v>PEIFFER</v>
      </c>
      <c r="D5" s="20">
        <v>0.65277777777777779</v>
      </c>
      <c r="E5" s="21">
        <v>0.68304398148148149</v>
      </c>
      <c r="F5" s="25">
        <f t="shared" ref="F5:F14" si="0">E5-D5</f>
        <v>3.0266203703703698E-2</v>
      </c>
      <c r="G5" s="20">
        <f>E5</f>
        <v>0.68304398148148149</v>
      </c>
      <c r="H5" s="21">
        <v>0.71576388888888898</v>
      </c>
      <c r="I5" s="25">
        <f>H5-G5</f>
        <v>3.2719907407407489E-2</v>
      </c>
      <c r="J5" s="40">
        <v>2</v>
      </c>
      <c r="K5" s="25">
        <f>F5+I5</f>
        <v>6.2986111111111187E-2</v>
      </c>
      <c r="L5" s="52"/>
      <c r="M5" s="52"/>
    </row>
    <row r="6" spans="1:13" x14ac:dyDescent="0.2">
      <c r="A6" s="6">
        <v>2</v>
      </c>
      <c r="B6" s="180">
        <f>Inscrits!B5</f>
        <v>8</v>
      </c>
      <c r="C6" s="163" t="str">
        <f>Inscrits!C5</f>
        <v>KERROCH</v>
      </c>
      <c r="D6" s="20">
        <v>0.65347222222222223</v>
      </c>
      <c r="E6" s="21">
        <v>0.68339120370370365</v>
      </c>
      <c r="F6" s="25">
        <f t="shared" si="0"/>
        <v>2.9918981481481421E-2</v>
      </c>
      <c r="G6" s="20">
        <f t="shared" ref="G6:G14" si="1">E6</f>
        <v>0.68339120370370365</v>
      </c>
      <c r="H6" s="21">
        <v>0.73540509259259268</v>
      </c>
      <c r="I6" s="25">
        <f t="shared" ref="I6:I14" si="2">H6-G6</f>
        <v>5.2013888888889026E-2</v>
      </c>
      <c r="J6" s="40">
        <v>2</v>
      </c>
      <c r="K6" s="25">
        <f t="shared" ref="K6:K14" si="3">F6+I6</f>
        <v>8.1932870370370448E-2</v>
      </c>
      <c r="L6" s="52"/>
      <c r="M6" s="52"/>
    </row>
    <row r="7" spans="1:13" x14ac:dyDescent="0.2">
      <c r="A7" s="6">
        <v>3</v>
      </c>
      <c r="B7" s="180">
        <f>Inscrits!B6</f>
        <v>9</v>
      </c>
      <c r="C7" s="163" t="str">
        <f>Inscrits!C6</f>
        <v>FRANK</v>
      </c>
      <c r="D7" s="20">
        <v>0.65416666666666667</v>
      </c>
      <c r="E7" s="21"/>
      <c r="F7" s="25">
        <v>0</v>
      </c>
      <c r="G7" s="20">
        <f t="shared" si="1"/>
        <v>0</v>
      </c>
      <c r="H7" s="21"/>
      <c r="I7" s="25">
        <f t="shared" si="2"/>
        <v>0</v>
      </c>
      <c r="J7" s="40">
        <v>0</v>
      </c>
      <c r="K7" s="25">
        <f t="shared" si="3"/>
        <v>0</v>
      </c>
      <c r="L7" s="52"/>
      <c r="M7" s="52"/>
    </row>
    <row r="8" spans="1:13" x14ac:dyDescent="0.2">
      <c r="A8" s="6">
        <v>4</v>
      </c>
      <c r="B8" s="180">
        <f>Inscrits!B7</f>
        <v>6</v>
      </c>
      <c r="C8" s="163" t="str">
        <f>Inscrits!C7</f>
        <v>ALUBE</v>
      </c>
      <c r="D8" s="20">
        <v>0.65486111111111112</v>
      </c>
      <c r="E8" s="21"/>
      <c r="F8" s="25">
        <v>0</v>
      </c>
      <c r="G8" s="20">
        <f t="shared" si="1"/>
        <v>0</v>
      </c>
      <c r="H8" s="21"/>
      <c r="I8" s="25">
        <f t="shared" si="2"/>
        <v>0</v>
      </c>
      <c r="J8" s="40">
        <v>0</v>
      </c>
      <c r="K8" s="25">
        <f t="shared" si="3"/>
        <v>0</v>
      </c>
      <c r="L8" s="52"/>
      <c r="M8" s="52"/>
    </row>
    <row r="9" spans="1:13" x14ac:dyDescent="0.2">
      <c r="A9" s="6">
        <v>5</v>
      </c>
      <c r="B9" s="180">
        <f>Inscrits!B8</f>
        <v>33</v>
      </c>
      <c r="C9" s="163" t="str">
        <f>Inscrits!C8</f>
        <v>HUSSEIN</v>
      </c>
      <c r="D9" s="20">
        <v>0.65555555555555556</v>
      </c>
      <c r="E9" s="21">
        <v>0.69635416666666661</v>
      </c>
      <c r="F9" s="25">
        <f t="shared" si="0"/>
        <v>4.0798611111111049E-2</v>
      </c>
      <c r="G9" s="20">
        <f t="shared" si="1"/>
        <v>0.69635416666666661</v>
      </c>
      <c r="H9" s="21">
        <v>0.73491898148148149</v>
      </c>
      <c r="I9" s="25">
        <f t="shared" si="2"/>
        <v>3.8564814814814885E-2</v>
      </c>
      <c r="J9" s="40">
        <v>2</v>
      </c>
      <c r="K9" s="25">
        <f t="shared" si="3"/>
        <v>7.9363425925925934E-2</v>
      </c>
      <c r="L9" s="52"/>
      <c r="M9" s="52"/>
    </row>
    <row r="10" spans="1:13" x14ac:dyDescent="0.2">
      <c r="A10" s="6">
        <v>6</v>
      </c>
      <c r="B10" s="181">
        <f>Inscrits!B9</f>
        <v>2</v>
      </c>
      <c r="C10" s="164" t="str">
        <f>Inscrits!C9</f>
        <v>MUKOMA</v>
      </c>
      <c r="D10" s="20">
        <v>0.65625</v>
      </c>
      <c r="E10" s="21">
        <v>0.70197916666666671</v>
      </c>
      <c r="F10" s="25">
        <f t="shared" si="0"/>
        <v>4.572916666666671E-2</v>
      </c>
      <c r="G10" s="20">
        <f t="shared" si="1"/>
        <v>0.70197916666666671</v>
      </c>
      <c r="H10" s="21"/>
      <c r="I10" s="25">
        <v>0</v>
      </c>
      <c r="J10" s="40">
        <v>1</v>
      </c>
      <c r="K10" s="25">
        <f t="shared" si="3"/>
        <v>4.572916666666671E-2</v>
      </c>
      <c r="L10" s="52"/>
      <c r="M10" s="52"/>
    </row>
    <row r="11" spans="1:13" x14ac:dyDescent="0.2">
      <c r="A11" s="6">
        <v>7</v>
      </c>
      <c r="B11" s="34"/>
      <c r="C11" s="35"/>
      <c r="D11" s="20"/>
      <c r="E11" s="21"/>
      <c r="F11" s="25">
        <f t="shared" si="0"/>
        <v>0</v>
      </c>
      <c r="G11" s="20">
        <f t="shared" si="1"/>
        <v>0</v>
      </c>
      <c r="H11" s="21"/>
      <c r="I11" s="25">
        <f t="shared" si="2"/>
        <v>0</v>
      </c>
      <c r="J11" s="40"/>
      <c r="K11" s="25">
        <f t="shared" si="3"/>
        <v>0</v>
      </c>
      <c r="L11" s="52"/>
      <c r="M11" s="52"/>
    </row>
    <row r="12" spans="1:13" x14ac:dyDescent="0.2">
      <c r="A12" s="6">
        <v>8</v>
      </c>
      <c r="B12" s="34"/>
      <c r="C12" s="35"/>
      <c r="D12" s="20"/>
      <c r="E12" s="21"/>
      <c r="F12" s="25">
        <f t="shared" si="0"/>
        <v>0</v>
      </c>
      <c r="G12" s="20">
        <f t="shared" si="1"/>
        <v>0</v>
      </c>
      <c r="H12" s="21"/>
      <c r="I12" s="25">
        <f t="shared" si="2"/>
        <v>0</v>
      </c>
      <c r="J12" s="40"/>
      <c r="K12" s="25">
        <f t="shared" si="3"/>
        <v>0</v>
      </c>
      <c r="L12" s="52"/>
      <c r="M12" s="52"/>
    </row>
    <row r="13" spans="1:13" x14ac:dyDescent="0.2">
      <c r="A13" s="6">
        <v>9</v>
      </c>
      <c r="B13" s="34"/>
      <c r="C13" s="35"/>
      <c r="D13" s="20"/>
      <c r="E13" s="21"/>
      <c r="F13" s="25">
        <f t="shared" si="0"/>
        <v>0</v>
      </c>
      <c r="G13" s="20">
        <f t="shared" si="1"/>
        <v>0</v>
      </c>
      <c r="H13" s="21"/>
      <c r="I13" s="25">
        <f t="shared" si="2"/>
        <v>0</v>
      </c>
      <c r="J13" s="40"/>
      <c r="K13" s="25">
        <f t="shared" si="3"/>
        <v>0</v>
      </c>
      <c r="L13" s="52"/>
      <c r="M13" s="52"/>
    </row>
    <row r="14" spans="1:13" ht="16" thickBot="1" x14ac:dyDescent="0.25">
      <c r="A14" s="7">
        <v>10</v>
      </c>
      <c r="B14" s="28"/>
      <c r="C14" s="55"/>
      <c r="D14" s="22"/>
      <c r="E14" s="23"/>
      <c r="F14" s="26">
        <f t="shared" si="0"/>
        <v>0</v>
      </c>
      <c r="G14" s="22">
        <f t="shared" si="1"/>
        <v>0</v>
      </c>
      <c r="H14" s="23"/>
      <c r="I14" s="26">
        <f t="shared" si="2"/>
        <v>0</v>
      </c>
      <c r="J14" s="41"/>
      <c r="K14" s="26">
        <f t="shared" si="3"/>
        <v>0</v>
      </c>
      <c r="L14" s="52"/>
      <c r="M14" s="52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K14"/>
  <sheetViews>
    <sheetView workbookViewId="0"/>
  </sheetViews>
  <sheetFormatPr baseColWidth="10" defaultRowHeight="15" x14ac:dyDescent="0.2"/>
  <cols>
    <col min="1" max="1" width="5.1640625" customWidth="1"/>
    <col min="2" max="2" width="6.1640625" customWidth="1"/>
    <col min="3" max="3" width="26" customWidth="1"/>
  </cols>
  <sheetData>
    <row r="1" spans="1:11" x14ac:dyDescent="0.2">
      <c r="A1" s="9" t="s">
        <v>35</v>
      </c>
      <c r="B1" s="4"/>
      <c r="F1" s="9"/>
      <c r="G1" t="s">
        <v>39</v>
      </c>
      <c r="I1" s="9"/>
      <c r="J1" s="48" t="s">
        <v>25</v>
      </c>
      <c r="K1" s="54">
        <v>0</v>
      </c>
    </row>
    <row r="2" spans="1:11" s="9" customFormat="1" ht="16" thickBot="1" x14ac:dyDescent="0.25">
      <c r="A2" t="s">
        <v>36</v>
      </c>
      <c r="B2" s="8"/>
    </row>
    <row r="3" spans="1:11" s="8" customFormat="1" ht="16" thickBot="1" x14ac:dyDescent="0.25">
      <c r="A3" s="9" t="s">
        <v>1</v>
      </c>
      <c r="D3" s="10" t="s">
        <v>5</v>
      </c>
      <c r="G3" s="10" t="s">
        <v>9</v>
      </c>
      <c r="J3" s="10" t="s">
        <v>11</v>
      </c>
    </row>
    <row r="4" spans="1:11" s="8" customFormat="1" ht="16" thickBot="1" x14ac:dyDescent="0.25">
      <c r="A4" s="11" t="s">
        <v>2</v>
      </c>
      <c r="B4" s="12" t="s">
        <v>3</v>
      </c>
      <c r="C4" s="13" t="s">
        <v>4</v>
      </c>
      <c r="D4" s="11" t="s">
        <v>6</v>
      </c>
      <c r="E4" s="12" t="s">
        <v>7</v>
      </c>
      <c r="F4" s="13" t="s">
        <v>8</v>
      </c>
      <c r="G4" s="11" t="s">
        <v>6</v>
      </c>
      <c r="H4" s="12" t="s">
        <v>7</v>
      </c>
      <c r="I4" s="13" t="s">
        <v>8</v>
      </c>
      <c r="J4" s="11" t="s">
        <v>10</v>
      </c>
      <c r="K4" s="13" t="s">
        <v>8</v>
      </c>
    </row>
    <row r="5" spans="1:11" s="19" customFormat="1" x14ac:dyDescent="0.2">
      <c r="A5" s="5">
        <v>1</v>
      </c>
      <c r="B5" s="179">
        <f>Inscrits!B4</f>
        <v>3</v>
      </c>
      <c r="C5" s="162" t="str">
        <f>Inscrits!C4</f>
        <v>PEIFFER</v>
      </c>
      <c r="D5" s="20">
        <v>0.4375</v>
      </c>
      <c r="E5" s="21">
        <v>0.46534722222222219</v>
      </c>
      <c r="F5" s="25">
        <f t="shared" ref="F5:F14" si="0">E5-D5</f>
        <v>2.784722222222219E-2</v>
      </c>
      <c r="G5" s="20">
        <f>E5</f>
        <v>0.46534722222222219</v>
      </c>
      <c r="H5" s="21"/>
      <c r="I5" s="25">
        <v>0</v>
      </c>
      <c r="J5" s="40">
        <v>1</v>
      </c>
      <c r="K5" s="25">
        <f t="shared" ref="K5:K14" si="1">F5+I5</f>
        <v>2.784722222222219E-2</v>
      </c>
    </row>
    <row r="6" spans="1:11" s="19" customFormat="1" x14ac:dyDescent="0.2">
      <c r="A6" s="6">
        <v>2</v>
      </c>
      <c r="B6" s="180">
        <f>Inscrits!B5</f>
        <v>8</v>
      </c>
      <c r="C6" s="163" t="str">
        <f>Inscrits!C5</f>
        <v>KERROCH</v>
      </c>
      <c r="D6" s="20">
        <v>0.43888888888888888</v>
      </c>
      <c r="E6" s="21">
        <v>0.4675347222222222</v>
      </c>
      <c r="F6" s="25">
        <f t="shared" si="0"/>
        <v>2.8645833333333315E-2</v>
      </c>
      <c r="G6" s="20">
        <f t="shared" ref="G6:G14" si="2">E6</f>
        <v>0.4675347222222222</v>
      </c>
      <c r="H6" s="21">
        <v>0.49871527777777774</v>
      </c>
      <c r="I6" s="25">
        <f t="shared" ref="I6:I14" si="3">H6-G6</f>
        <v>3.1180555555555545E-2</v>
      </c>
      <c r="J6" s="40">
        <v>2</v>
      </c>
      <c r="K6" s="25">
        <f t="shared" si="1"/>
        <v>5.982638888888886E-2</v>
      </c>
    </row>
    <row r="7" spans="1:11" s="19" customFormat="1" x14ac:dyDescent="0.2">
      <c r="A7" s="6">
        <v>3</v>
      </c>
      <c r="B7" s="180">
        <f>Inscrits!B6</f>
        <v>9</v>
      </c>
      <c r="C7" s="163" t="str">
        <f>Inscrits!C6</f>
        <v>FRANK</v>
      </c>
      <c r="D7" s="20"/>
      <c r="E7" s="21"/>
      <c r="F7" s="25">
        <v>0</v>
      </c>
      <c r="G7" s="20">
        <f t="shared" si="2"/>
        <v>0</v>
      </c>
      <c r="H7" s="21"/>
      <c r="I7" s="25">
        <v>0</v>
      </c>
      <c r="J7" s="40"/>
      <c r="K7" s="25">
        <f t="shared" si="1"/>
        <v>0</v>
      </c>
    </row>
    <row r="8" spans="1:11" s="19" customFormat="1" x14ac:dyDescent="0.2">
      <c r="A8" s="6">
        <v>4</v>
      </c>
      <c r="B8" s="180">
        <f>Inscrits!B7</f>
        <v>6</v>
      </c>
      <c r="C8" s="163" t="str">
        <f>Inscrits!C7</f>
        <v>ALUBE</v>
      </c>
      <c r="D8" s="20"/>
      <c r="E8" s="21"/>
      <c r="F8" s="25">
        <v>0</v>
      </c>
      <c r="G8" s="20">
        <f t="shared" si="2"/>
        <v>0</v>
      </c>
      <c r="H8" s="21"/>
      <c r="I8" s="25">
        <v>0</v>
      </c>
      <c r="J8" s="40"/>
      <c r="K8" s="25">
        <f t="shared" si="1"/>
        <v>0</v>
      </c>
    </row>
    <row r="9" spans="1:11" s="19" customFormat="1" x14ac:dyDescent="0.2">
      <c r="A9" s="6">
        <v>5</v>
      </c>
      <c r="B9" s="180">
        <f>Inscrits!B8</f>
        <v>33</v>
      </c>
      <c r="C9" s="163" t="str">
        <f>Inscrits!C8</f>
        <v>HUSSEIN</v>
      </c>
      <c r="D9" s="20">
        <v>0.4381944444444445</v>
      </c>
      <c r="E9" s="21">
        <v>0.47684027777777777</v>
      </c>
      <c r="F9" s="25">
        <f t="shared" si="0"/>
        <v>3.8645833333333268E-2</v>
      </c>
      <c r="G9" s="20">
        <f t="shared" si="2"/>
        <v>0.47684027777777777</v>
      </c>
      <c r="H9" s="21">
        <v>0.57291666666666663</v>
      </c>
      <c r="I9" s="25">
        <f t="shared" si="3"/>
        <v>9.6076388888888864E-2</v>
      </c>
      <c r="J9" s="40">
        <v>2</v>
      </c>
      <c r="K9" s="25">
        <f t="shared" si="1"/>
        <v>0.13472222222222213</v>
      </c>
    </row>
    <row r="10" spans="1:11" s="19" customFormat="1" x14ac:dyDescent="0.2">
      <c r="A10" s="6">
        <v>6</v>
      </c>
      <c r="B10" s="181">
        <f>Inscrits!B9</f>
        <v>2</v>
      </c>
      <c r="C10" s="164" t="str">
        <f>Inscrits!C9</f>
        <v>MUKOMA</v>
      </c>
      <c r="D10" s="20">
        <v>0.43958333333333338</v>
      </c>
      <c r="E10" s="21">
        <v>0.49368055555555551</v>
      </c>
      <c r="F10" s="25">
        <f t="shared" si="0"/>
        <v>5.409722222222213E-2</v>
      </c>
      <c r="G10" s="20">
        <f t="shared" si="2"/>
        <v>0.49368055555555551</v>
      </c>
      <c r="H10" s="21">
        <v>0.54164351851851855</v>
      </c>
      <c r="I10" s="25">
        <f t="shared" si="3"/>
        <v>4.7962962962963041E-2</v>
      </c>
      <c r="J10" s="40">
        <v>2</v>
      </c>
      <c r="K10" s="25">
        <f t="shared" si="1"/>
        <v>0.10206018518518517</v>
      </c>
    </row>
    <row r="11" spans="1:11" s="19" customFormat="1" x14ac:dyDescent="0.2">
      <c r="A11" s="6">
        <v>7</v>
      </c>
      <c r="B11" s="34"/>
      <c r="C11" s="35"/>
      <c r="D11" s="20" t="s">
        <v>45</v>
      </c>
      <c r="E11" s="21"/>
      <c r="F11" s="136" t="e">
        <f t="shared" si="0"/>
        <v>#VALUE!</v>
      </c>
      <c r="G11" s="138">
        <f t="shared" si="2"/>
        <v>0</v>
      </c>
      <c r="H11" s="139"/>
      <c r="I11" s="136">
        <f t="shared" si="3"/>
        <v>0</v>
      </c>
      <c r="J11" s="140"/>
      <c r="K11" s="136" t="e">
        <f t="shared" si="1"/>
        <v>#VALUE!</v>
      </c>
    </row>
    <row r="12" spans="1:11" s="19" customFormat="1" x14ac:dyDescent="0.2">
      <c r="A12" s="6">
        <v>8</v>
      </c>
      <c r="B12" s="34"/>
      <c r="C12" s="35"/>
      <c r="D12" s="20"/>
      <c r="E12" s="21"/>
      <c r="F12" s="136">
        <f t="shared" si="0"/>
        <v>0</v>
      </c>
      <c r="G12" s="138">
        <f t="shared" si="2"/>
        <v>0</v>
      </c>
      <c r="H12" s="139"/>
      <c r="I12" s="136">
        <f t="shared" si="3"/>
        <v>0</v>
      </c>
      <c r="J12" s="140"/>
      <c r="K12" s="136">
        <f t="shared" si="1"/>
        <v>0</v>
      </c>
    </row>
    <row r="13" spans="1:11" s="19" customFormat="1" x14ac:dyDescent="0.2">
      <c r="A13" s="6">
        <v>9</v>
      </c>
      <c r="B13" s="34"/>
      <c r="C13" s="35"/>
      <c r="D13" s="20"/>
      <c r="E13" s="21"/>
      <c r="F13" s="136">
        <f t="shared" si="0"/>
        <v>0</v>
      </c>
      <c r="G13" s="138">
        <f t="shared" si="2"/>
        <v>0</v>
      </c>
      <c r="H13" s="139"/>
      <c r="I13" s="136">
        <f t="shared" si="3"/>
        <v>0</v>
      </c>
      <c r="J13" s="140"/>
      <c r="K13" s="136">
        <f t="shared" si="1"/>
        <v>0</v>
      </c>
    </row>
    <row r="14" spans="1:11" s="19" customFormat="1" ht="16" thickBot="1" x14ac:dyDescent="0.25">
      <c r="A14" s="7">
        <v>10</v>
      </c>
      <c r="B14" s="28"/>
      <c r="C14" s="55"/>
      <c r="D14" s="22"/>
      <c r="E14" s="23"/>
      <c r="F14" s="141">
        <f t="shared" si="0"/>
        <v>0</v>
      </c>
      <c r="G14" s="142">
        <f t="shared" si="2"/>
        <v>0</v>
      </c>
      <c r="H14" s="143"/>
      <c r="I14" s="141">
        <f t="shared" si="3"/>
        <v>0</v>
      </c>
      <c r="J14" s="144"/>
      <c r="K14" s="141">
        <f t="shared" si="1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G14"/>
  <sheetViews>
    <sheetView workbookViewId="0"/>
  </sheetViews>
  <sheetFormatPr baseColWidth="10" defaultRowHeight="15" x14ac:dyDescent="0.2"/>
  <cols>
    <col min="1" max="1" width="5.1640625" customWidth="1"/>
    <col min="2" max="2" width="6.1640625" style="4" customWidth="1"/>
    <col min="3" max="3" width="26" customWidth="1"/>
    <col min="4" max="5" width="11.5" style="9"/>
  </cols>
  <sheetData>
    <row r="1" spans="1:7" ht="16" x14ac:dyDescent="0.2">
      <c r="A1" s="228" t="s">
        <v>47</v>
      </c>
      <c r="F1" t="s">
        <v>38</v>
      </c>
    </row>
    <row r="2" spans="1:7" ht="16" thickBot="1" x14ac:dyDescent="0.25">
      <c r="A2" t="s">
        <v>36</v>
      </c>
      <c r="B2" s="8"/>
      <c r="C2" s="9"/>
    </row>
    <row r="3" spans="1:7" ht="16" thickBot="1" x14ac:dyDescent="0.25">
      <c r="A3" s="9" t="s">
        <v>0</v>
      </c>
      <c r="B3" s="8"/>
      <c r="C3" s="8"/>
      <c r="D3" s="10" t="s">
        <v>0</v>
      </c>
      <c r="E3" s="8"/>
      <c r="F3" s="8" t="s">
        <v>26</v>
      </c>
    </row>
    <row r="4" spans="1:7" ht="16" thickBot="1" x14ac:dyDescent="0.25">
      <c r="A4" s="62" t="s">
        <v>2</v>
      </c>
      <c r="B4" s="63" t="s">
        <v>3</v>
      </c>
      <c r="C4" s="64" t="s">
        <v>4</v>
      </c>
      <c r="D4" s="62" t="s">
        <v>10</v>
      </c>
      <c r="E4" s="64" t="s">
        <v>8</v>
      </c>
      <c r="F4" s="8" t="s">
        <v>27</v>
      </c>
    </row>
    <row r="5" spans="1:7" x14ac:dyDescent="0.2">
      <c r="A5" s="5">
        <v>1</v>
      </c>
      <c r="B5" s="179">
        <f>Inscrits!B4</f>
        <v>3</v>
      </c>
      <c r="C5" s="162" t="str">
        <f>Inscrits!C4</f>
        <v>PEIFFER</v>
      </c>
      <c r="D5" s="65">
        <f>'Manche 1'!J5</f>
        <v>2</v>
      </c>
      <c r="E5" s="24">
        <f>'Manche 1'!K5</f>
        <v>6.2986111111111187E-2</v>
      </c>
      <c r="F5" s="66"/>
      <c r="G5" s="52"/>
    </row>
    <row r="6" spans="1:7" x14ac:dyDescent="0.2">
      <c r="A6" s="6">
        <v>2</v>
      </c>
      <c r="B6" s="180">
        <f>Inscrits!B8</f>
        <v>33</v>
      </c>
      <c r="C6" s="163" t="str">
        <f>Inscrits!C8</f>
        <v>HUSSEIN</v>
      </c>
      <c r="D6" s="40">
        <f>'Manche 1'!J9</f>
        <v>2</v>
      </c>
      <c r="E6" s="25">
        <f>'Manche 1'!K9</f>
        <v>7.9363425925925934E-2</v>
      </c>
      <c r="F6" s="67">
        <f>E6-E5</f>
        <v>1.6377314814814747E-2</v>
      </c>
    </row>
    <row r="7" spans="1:7" ht="16" thickBot="1" x14ac:dyDescent="0.25">
      <c r="A7" s="6">
        <v>3</v>
      </c>
      <c r="B7" s="182">
        <f>Inscrits!B5</f>
        <v>8</v>
      </c>
      <c r="C7" s="183" t="str">
        <f>Inscrits!C5</f>
        <v>KERROCH</v>
      </c>
      <c r="D7" s="184">
        <f>'Manche 1'!J6</f>
        <v>2</v>
      </c>
      <c r="E7" s="185">
        <f>'Manche 1'!K6</f>
        <v>8.1932870370370448E-2</v>
      </c>
      <c r="F7" s="186">
        <f>E7-E6</f>
        <v>2.569444444444513E-3</v>
      </c>
      <c r="G7" s="52"/>
    </row>
    <row r="8" spans="1:7" ht="16" thickBot="1" x14ac:dyDescent="0.25">
      <c r="A8" s="6">
        <v>4</v>
      </c>
      <c r="B8" s="191">
        <f>Inscrits!B9</f>
        <v>2</v>
      </c>
      <c r="C8" s="192" t="str">
        <f>Inscrits!C9</f>
        <v>MUKOMA</v>
      </c>
      <c r="D8" s="193">
        <f>'Manche 1'!J10</f>
        <v>1</v>
      </c>
      <c r="E8" s="194">
        <f>'Manche 1'!K10</f>
        <v>4.572916666666671E-2</v>
      </c>
      <c r="F8" s="195">
        <f>E8-E7</f>
        <v>-3.6203703703703738E-2</v>
      </c>
    </row>
    <row r="9" spans="1:7" x14ac:dyDescent="0.2">
      <c r="A9" s="6">
        <v>5</v>
      </c>
      <c r="B9" s="187">
        <f>Inscrits!B7</f>
        <v>6</v>
      </c>
      <c r="C9" s="165" t="str">
        <f>Inscrits!C7</f>
        <v>ALUBE</v>
      </c>
      <c r="D9" s="188">
        <f>'Manche 1'!J8</f>
        <v>0</v>
      </c>
      <c r="E9" s="189">
        <f>'Manche 1'!K8</f>
        <v>0</v>
      </c>
      <c r="F9" s="190">
        <f>E9-E8</f>
        <v>-4.572916666666671E-2</v>
      </c>
    </row>
    <row r="10" spans="1:7" x14ac:dyDescent="0.2">
      <c r="A10" s="6">
        <v>6</v>
      </c>
      <c r="B10" s="181">
        <f>Inscrits!B6</f>
        <v>9</v>
      </c>
      <c r="C10" s="164" t="str">
        <f>Inscrits!C6</f>
        <v>FRANK</v>
      </c>
      <c r="D10" s="40">
        <f>'Manche 1'!J7</f>
        <v>0</v>
      </c>
      <c r="E10" s="136">
        <f>'Manche 1'!K7</f>
        <v>0</v>
      </c>
      <c r="F10" s="137">
        <f>E10-E9</f>
        <v>0</v>
      </c>
    </row>
    <row r="11" spans="1:7" x14ac:dyDescent="0.2">
      <c r="A11" s="6">
        <v>7</v>
      </c>
      <c r="B11" s="34"/>
      <c r="C11" s="35"/>
      <c r="D11" s="40"/>
      <c r="E11" s="25"/>
      <c r="F11" s="67"/>
    </row>
    <row r="12" spans="1:7" x14ac:dyDescent="0.2">
      <c r="A12" s="6">
        <v>8</v>
      </c>
      <c r="B12" s="34"/>
      <c r="C12" s="35"/>
      <c r="D12" s="40"/>
      <c r="E12" s="25"/>
      <c r="F12" s="67"/>
    </row>
    <row r="13" spans="1:7" x14ac:dyDescent="0.2">
      <c r="A13" s="6">
        <v>9</v>
      </c>
      <c r="B13" s="34"/>
      <c r="C13" s="35"/>
      <c r="D13" s="40"/>
      <c r="E13" s="25"/>
      <c r="F13" s="67"/>
    </row>
    <row r="14" spans="1:7" ht="16" thickBot="1" x14ac:dyDescent="0.25">
      <c r="A14" s="7">
        <v>10</v>
      </c>
      <c r="B14" s="28"/>
      <c r="C14" s="55"/>
      <c r="D14" s="41"/>
      <c r="E14" s="26"/>
      <c r="F14" s="68"/>
    </row>
  </sheetData>
  <sortState ref="B5:F10">
    <sortCondition descending="1" ref="D5:D10"/>
    <sortCondition ref="E5:E10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300" r:id="rId1"/>
  <headerFooter>
    <oddHeader>&amp;C&amp;"-,Gras"&amp;14RONDES DE BOMBO 2017
Classement provisoire 1ére Manche AUTOS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J14"/>
  <sheetViews>
    <sheetView tabSelected="1" workbookViewId="0">
      <selection activeCell="C23" sqref="C23"/>
    </sheetView>
  </sheetViews>
  <sheetFormatPr baseColWidth="10" defaultRowHeight="15" x14ac:dyDescent="0.2"/>
  <cols>
    <col min="1" max="1" width="5.1640625" customWidth="1"/>
    <col min="2" max="2" width="6.1640625" style="4" customWidth="1"/>
    <col min="3" max="3" width="26" customWidth="1"/>
    <col min="8" max="9" width="11.5" style="9"/>
  </cols>
  <sheetData>
    <row r="1" spans="1:10" ht="16" x14ac:dyDescent="0.2">
      <c r="A1" s="228" t="s">
        <v>47</v>
      </c>
    </row>
    <row r="2" spans="1:10" ht="16" thickBot="1" x14ac:dyDescent="0.25">
      <c r="A2" t="s">
        <v>36</v>
      </c>
      <c r="B2" s="8"/>
      <c r="C2" s="9"/>
    </row>
    <row r="3" spans="1:10" ht="17" thickTop="1" thickBot="1" x14ac:dyDescent="0.25">
      <c r="A3" s="9" t="s">
        <v>12</v>
      </c>
      <c r="B3" s="8"/>
      <c r="C3" s="8"/>
      <c r="D3" s="10" t="s">
        <v>0</v>
      </c>
      <c r="E3" s="8"/>
      <c r="F3" s="14" t="s">
        <v>1</v>
      </c>
      <c r="H3" s="18" t="s">
        <v>11</v>
      </c>
      <c r="J3" s="8" t="s">
        <v>26</v>
      </c>
    </row>
    <row r="4" spans="1:10" ht="17" thickTop="1" thickBot="1" x14ac:dyDescent="0.25">
      <c r="A4" s="62" t="s">
        <v>2</v>
      </c>
      <c r="B4" s="63" t="s">
        <v>3</v>
      </c>
      <c r="C4" s="64" t="s">
        <v>4</v>
      </c>
      <c r="D4" s="62" t="s">
        <v>10</v>
      </c>
      <c r="E4" s="64" t="s">
        <v>8</v>
      </c>
      <c r="F4" s="62" t="s">
        <v>10</v>
      </c>
      <c r="G4" s="69" t="s">
        <v>8</v>
      </c>
      <c r="H4" s="70" t="s">
        <v>10</v>
      </c>
      <c r="I4" s="71" t="s">
        <v>8</v>
      </c>
      <c r="J4" s="8" t="s">
        <v>28</v>
      </c>
    </row>
    <row r="5" spans="1:10" x14ac:dyDescent="0.2">
      <c r="A5" s="5">
        <v>1</v>
      </c>
      <c r="B5" s="179">
        <f>Inscrits!B5</f>
        <v>8</v>
      </c>
      <c r="C5" s="162" t="str">
        <f>Inscrits!C5</f>
        <v>KERROCH</v>
      </c>
      <c r="D5" s="15">
        <f>'Manche 1'!J6</f>
        <v>2</v>
      </c>
      <c r="E5" s="42">
        <f>'Manche 1'!K6</f>
        <v>8.1932870370370448E-2</v>
      </c>
      <c r="F5" s="15">
        <f>'Manche 2'!J6</f>
        <v>2</v>
      </c>
      <c r="G5" s="95">
        <f>'Manche 2'!K6</f>
        <v>5.982638888888886E-2</v>
      </c>
      <c r="H5" s="46">
        <f t="shared" ref="H5:I11" si="0">D5+F5</f>
        <v>4</v>
      </c>
      <c r="I5" s="44">
        <f t="shared" si="0"/>
        <v>0.14175925925925931</v>
      </c>
      <c r="J5" s="72"/>
    </row>
    <row r="6" spans="1:10" ht="16" thickBot="1" x14ac:dyDescent="0.25">
      <c r="A6" s="6">
        <v>2</v>
      </c>
      <c r="B6" s="201">
        <f>Inscrits!B8</f>
        <v>33</v>
      </c>
      <c r="C6" s="170" t="str">
        <f>Inscrits!C8</f>
        <v>HUSSEIN</v>
      </c>
      <c r="D6" s="202">
        <f>'Manche 1'!J9</f>
        <v>2</v>
      </c>
      <c r="E6" s="203">
        <f>'Manche 1'!K9</f>
        <v>7.9363425925925934E-2</v>
      </c>
      <c r="F6" s="202">
        <v>2</v>
      </c>
      <c r="G6" s="204">
        <f>'Manche 2'!K9</f>
        <v>0.13472222222222213</v>
      </c>
      <c r="H6" s="205">
        <f t="shared" si="0"/>
        <v>4</v>
      </c>
      <c r="I6" s="206">
        <f t="shared" si="0"/>
        <v>0.21408564814814807</v>
      </c>
      <c r="J6" s="207">
        <f>I6-I5</f>
        <v>7.232638888888876E-2</v>
      </c>
    </row>
    <row r="7" spans="1:10" x14ac:dyDescent="0.2">
      <c r="A7" s="6">
        <v>3</v>
      </c>
      <c r="B7" s="179">
        <f>Inscrits!B4</f>
        <v>3</v>
      </c>
      <c r="C7" s="162" t="str">
        <f>Inscrits!C4</f>
        <v>PEIFFER</v>
      </c>
      <c r="D7" s="15">
        <f>'Manche 1'!J5</f>
        <v>2</v>
      </c>
      <c r="E7" s="42">
        <f>'Manche 1'!K5</f>
        <v>6.2986111111111187E-2</v>
      </c>
      <c r="F7" s="15">
        <f>'Manche 2'!J5</f>
        <v>1</v>
      </c>
      <c r="G7" s="95">
        <f>'Manche 2'!K5</f>
        <v>2.784722222222219E-2</v>
      </c>
      <c r="H7" s="46">
        <f t="shared" si="0"/>
        <v>3</v>
      </c>
      <c r="I7" s="44">
        <f t="shared" si="0"/>
        <v>9.0833333333333377E-2</v>
      </c>
      <c r="J7" s="208">
        <f>I7-I6</f>
        <v>-0.12325231481481469</v>
      </c>
    </row>
    <row r="8" spans="1:10" ht="16" thickBot="1" x14ac:dyDescent="0.25">
      <c r="A8" s="6">
        <v>4</v>
      </c>
      <c r="B8" s="201">
        <f>Inscrits!B9</f>
        <v>2</v>
      </c>
      <c r="C8" s="170" t="str">
        <f>Inscrits!C9</f>
        <v>MUKOMA</v>
      </c>
      <c r="D8" s="202">
        <f>'Manche 1'!J10</f>
        <v>1</v>
      </c>
      <c r="E8" s="203">
        <f>'Manche 1'!K10</f>
        <v>4.572916666666671E-2</v>
      </c>
      <c r="F8" s="202">
        <v>2</v>
      </c>
      <c r="G8" s="204">
        <f>'Manche 2'!K10</f>
        <v>0.10206018518518517</v>
      </c>
      <c r="H8" s="205">
        <f t="shared" si="0"/>
        <v>3</v>
      </c>
      <c r="I8" s="206">
        <f t="shared" si="0"/>
        <v>0.14778935185185188</v>
      </c>
      <c r="J8" s="209">
        <f>I8-I7</f>
        <v>5.6956018518518503E-2</v>
      </c>
    </row>
    <row r="9" spans="1:10" x14ac:dyDescent="0.2">
      <c r="A9" s="6">
        <v>5</v>
      </c>
      <c r="B9" s="187">
        <f>Inscrits!B7</f>
        <v>6</v>
      </c>
      <c r="C9" s="165" t="str">
        <f>Inscrits!C7</f>
        <v>ALUBE</v>
      </c>
      <c r="D9" s="196">
        <f>'Manche 1'!J8</f>
        <v>0</v>
      </c>
      <c r="E9" s="197">
        <f>'Manche 1'!K8</f>
        <v>0</v>
      </c>
      <c r="F9" s="196">
        <f>'Manche 2'!J8</f>
        <v>0</v>
      </c>
      <c r="G9" s="198">
        <f>'Manche 2'!K8</f>
        <v>0</v>
      </c>
      <c r="H9" s="199">
        <f t="shared" si="0"/>
        <v>0</v>
      </c>
      <c r="I9" s="200">
        <f t="shared" si="0"/>
        <v>0</v>
      </c>
      <c r="J9" s="73">
        <v>0</v>
      </c>
    </row>
    <row r="10" spans="1:10" x14ac:dyDescent="0.2">
      <c r="A10" s="6">
        <v>6</v>
      </c>
      <c r="B10" s="181">
        <f>Inscrits!B6</f>
        <v>9</v>
      </c>
      <c r="C10" s="164" t="str">
        <f>Inscrits!C6</f>
        <v>FRANK</v>
      </c>
      <c r="D10" s="16">
        <f>'Manche 1'!J7</f>
        <v>0</v>
      </c>
      <c r="E10" s="43">
        <f>'Manche 1'!K7</f>
        <v>0</v>
      </c>
      <c r="F10" s="16">
        <f>'Manche 2'!J7</f>
        <v>0</v>
      </c>
      <c r="G10" s="96">
        <f>'Manche 2'!K7</f>
        <v>0</v>
      </c>
      <c r="H10" s="47">
        <f t="shared" si="0"/>
        <v>0</v>
      </c>
      <c r="I10" s="45">
        <f t="shared" si="0"/>
        <v>0</v>
      </c>
      <c r="J10" s="74">
        <f>I10-I9</f>
        <v>0</v>
      </c>
    </row>
    <row r="11" spans="1:10" x14ac:dyDescent="0.2">
      <c r="A11" s="61">
        <v>7</v>
      </c>
      <c r="B11" s="34"/>
      <c r="C11" s="35"/>
      <c r="D11" s="145">
        <f>'Manche 1'!J14</f>
        <v>0</v>
      </c>
      <c r="E11" s="146">
        <f>'Manche 1'!K14</f>
        <v>0</v>
      </c>
      <c r="F11" s="145">
        <f>'Manche 2'!J14</f>
        <v>0</v>
      </c>
      <c r="G11" s="147">
        <f>'Manche 2'!K14</f>
        <v>0</v>
      </c>
      <c r="H11" s="148">
        <f t="shared" si="0"/>
        <v>0</v>
      </c>
      <c r="I11" s="149">
        <f t="shared" si="0"/>
        <v>0</v>
      </c>
      <c r="J11" s="150">
        <f t="shared" ref="J11:J14" si="1">I11-I10</f>
        <v>0</v>
      </c>
    </row>
    <row r="12" spans="1:10" x14ac:dyDescent="0.2">
      <c r="A12" s="125">
        <v>8</v>
      </c>
      <c r="B12" s="34"/>
      <c r="C12" s="36"/>
      <c r="D12" s="145">
        <f>'Manche 1'!J15</f>
        <v>0</v>
      </c>
      <c r="E12" s="146">
        <f>'Manche 1'!K15</f>
        <v>0</v>
      </c>
      <c r="F12" s="145">
        <f>'Manche 2'!J15</f>
        <v>0</v>
      </c>
      <c r="G12" s="147">
        <f>'Manche 2'!K15</f>
        <v>0</v>
      </c>
      <c r="H12" s="148">
        <f t="shared" ref="H12:H14" si="2">D12+F12</f>
        <v>0</v>
      </c>
      <c r="I12" s="149">
        <f t="shared" ref="I12:I14" si="3">E12+G12</f>
        <v>0</v>
      </c>
      <c r="J12" s="150">
        <f t="shared" si="1"/>
        <v>0</v>
      </c>
    </row>
    <row r="13" spans="1:10" x14ac:dyDescent="0.2">
      <c r="A13" s="125">
        <v>9</v>
      </c>
      <c r="B13" s="34"/>
      <c r="C13" s="36"/>
      <c r="D13" s="145">
        <f>'Manche 1'!J16</f>
        <v>0</v>
      </c>
      <c r="E13" s="146">
        <f>'Manche 1'!K16</f>
        <v>0</v>
      </c>
      <c r="F13" s="145">
        <f>'Manche 2'!J16</f>
        <v>0</v>
      </c>
      <c r="G13" s="147">
        <f>'Manche 2'!K16</f>
        <v>0</v>
      </c>
      <c r="H13" s="148">
        <f t="shared" si="2"/>
        <v>0</v>
      </c>
      <c r="I13" s="149">
        <f t="shared" si="3"/>
        <v>0</v>
      </c>
      <c r="J13" s="150">
        <f t="shared" si="1"/>
        <v>0</v>
      </c>
    </row>
    <row r="14" spans="1:10" ht="16" thickBot="1" x14ac:dyDescent="0.25">
      <c r="A14" s="111">
        <v>10</v>
      </c>
      <c r="B14" s="113"/>
      <c r="C14" s="112"/>
      <c r="D14" s="151">
        <f>'Manche 1'!J17</f>
        <v>0</v>
      </c>
      <c r="E14" s="152">
        <f>'Manche 1'!K17</f>
        <v>0</v>
      </c>
      <c r="F14" s="151">
        <f>'Manche 2'!J17</f>
        <v>0</v>
      </c>
      <c r="G14" s="153">
        <f>'Manche 2'!K17</f>
        <v>0</v>
      </c>
      <c r="H14" s="154">
        <f t="shared" si="2"/>
        <v>0</v>
      </c>
      <c r="I14" s="155">
        <f t="shared" si="3"/>
        <v>0</v>
      </c>
      <c r="J14" s="156">
        <f t="shared" si="1"/>
        <v>0</v>
      </c>
    </row>
  </sheetData>
  <sortState ref="B5:I11">
    <sortCondition descending="1" ref="H5:H11"/>
    <sortCondition ref="I5:I11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300" r:id="rId1"/>
  <headerFooter>
    <oddHeader>&amp;C&amp;"-,Gras"&amp;14RONDES DE BOMBO 2017
Classement provisoire 1ére et 2ème Manche Cumulée AUTOS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14"/>
  <sheetViews>
    <sheetView workbookViewId="0">
      <selection activeCell="B6" sqref="B6:C10"/>
    </sheetView>
  </sheetViews>
  <sheetFormatPr baseColWidth="10" defaultRowHeight="15" x14ac:dyDescent="0.2"/>
  <cols>
    <col min="1" max="1" width="5.1640625" customWidth="1"/>
    <col min="2" max="2" width="6.1640625" customWidth="1"/>
    <col min="3" max="3" width="26" customWidth="1"/>
  </cols>
  <sheetData>
    <row r="1" spans="1:11" x14ac:dyDescent="0.2">
      <c r="A1" s="9" t="s">
        <v>35</v>
      </c>
      <c r="B1" s="4"/>
      <c r="E1" s="19"/>
      <c r="G1" s="19"/>
      <c r="H1" s="9"/>
      <c r="I1" s="48"/>
    </row>
    <row r="2" spans="1:11" ht="16" thickBot="1" x14ac:dyDescent="0.25">
      <c r="A2" t="s">
        <v>36</v>
      </c>
      <c r="B2" s="8"/>
      <c r="C2" s="9"/>
      <c r="E2" s="19"/>
      <c r="G2" s="19"/>
      <c r="H2" s="9"/>
      <c r="I2" s="48"/>
    </row>
    <row r="3" spans="1:11" ht="17" thickTop="1" thickBot="1" x14ac:dyDescent="0.25">
      <c r="A3" s="9" t="s">
        <v>12</v>
      </c>
      <c r="B3" s="8"/>
      <c r="C3" s="8"/>
      <c r="D3" s="10" t="s">
        <v>0</v>
      </c>
      <c r="E3" s="48"/>
      <c r="F3" s="14" t="s">
        <v>1</v>
      </c>
      <c r="G3" s="48"/>
      <c r="H3" s="53" t="s">
        <v>11</v>
      </c>
      <c r="I3" s="48"/>
      <c r="J3" s="114"/>
      <c r="K3" s="8"/>
    </row>
    <row r="4" spans="1:11" ht="17" thickTop="1" thickBot="1" x14ac:dyDescent="0.25">
      <c r="A4" s="11" t="s">
        <v>2</v>
      </c>
      <c r="B4" s="12" t="s">
        <v>3</v>
      </c>
      <c r="C4" s="13" t="s">
        <v>4</v>
      </c>
      <c r="D4" s="11" t="s">
        <v>10</v>
      </c>
      <c r="E4" s="49" t="s">
        <v>8</v>
      </c>
      <c r="F4" s="11" t="s">
        <v>10</v>
      </c>
      <c r="G4" s="49" t="s">
        <v>8</v>
      </c>
      <c r="H4" s="17" t="s">
        <v>10</v>
      </c>
      <c r="I4" s="50" t="s">
        <v>8</v>
      </c>
      <c r="J4" s="8"/>
      <c r="K4" s="8"/>
    </row>
    <row r="5" spans="1:11" ht="16" thickBot="1" x14ac:dyDescent="0.25">
      <c r="A5" s="5">
        <v>1</v>
      </c>
      <c r="B5" s="97">
        <f>Inscrits!B4</f>
        <v>3</v>
      </c>
      <c r="C5" s="98" t="str">
        <f>Inscrits!C4</f>
        <v>PEIFFER</v>
      </c>
      <c r="D5" s="15">
        <f>'Manche 1'!J5</f>
        <v>2</v>
      </c>
      <c r="E5" s="42">
        <f>'Manche 1'!K5</f>
        <v>6.2986111111111187E-2</v>
      </c>
      <c r="F5" s="15">
        <f>'Manche 2'!J5</f>
        <v>1</v>
      </c>
      <c r="G5" s="42">
        <f>'Manche 2'!K5</f>
        <v>2.784722222222219E-2</v>
      </c>
      <c r="H5" s="130">
        <f>D5+F5</f>
        <v>3</v>
      </c>
      <c r="I5" s="131">
        <f>E5+G5</f>
        <v>9.0833333333333377E-2</v>
      </c>
    </row>
    <row r="6" spans="1:11" ht="16" thickBot="1" x14ac:dyDescent="0.25">
      <c r="A6" s="6">
        <v>2</v>
      </c>
      <c r="B6" s="97">
        <f>Inscrits!B5</f>
        <v>8</v>
      </c>
      <c r="C6" s="98" t="str">
        <f>Inscrits!C5</f>
        <v>KERROCH</v>
      </c>
      <c r="D6" s="16">
        <f>'Manche 1'!J6</f>
        <v>2</v>
      </c>
      <c r="E6" s="43">
        <f>'Manche 1'!K6</f>
        <v>8.1932870370370448E-2</v>
      </c>
      <c r="F6" s="16">
        <f>'Manche 2'!J6</f>
        <v>2</v>
      </c>
      <c r="G6" s="43">
        <f>'Manche 2'!K6</f>
        <v>5.982638888888886E-2</v>
      </c>
      <c r="H6" s="132">
        <f t="shared" ref="H6:H14" si="0">D6+F6</f>
        <v>4</v>
      </c>
      <c r="I6" s="133">
        <f t="shared" ref="I6:I14" si="1">E6+G6</f>
        <v>0.14175925925925931</v>
      </c>
      <c r="J6" s="52"/>
      <c r="K6" s="52"/>
    </row>
    <row r="7" spans="1:11" ht="16" thickBot="1" x14ac:dyDescent="0.25">
      <c r="A7" s="6">
        <v>3</v>
      </c>
      <c r="B7" s="97">
        <f>Inscrits!B6</f>
        <v>9</v>
      </c>
      <c r="C7" s="98" t="str">
        <f>Inscrits!C6</f>
        <v>FRANK</v>
      </c>
      <c r="D7" s="16">
        <f>'Manche 1'!J7</f>
        <v>0</v>
      </c>
      <c r="E7" s="43">
        <f>'Manche 1'!K7</f>
        <v>0</v>
      </c>
      <c r="F7" s="16">
        <f>'Manche 2'!J7</f>
        <v>0</v>
      </c>
      <c r="G7" s="43">
        <f>'Manche 2'!K7</f>
        <v>0</v>
      </c>
      <c r="H7" s="132">
        <f t="shared" si="0"/>
        <v>0</v>
      </c>
      <c r="I7" s="133">
        <f t="shared" si="1"/>
        <v>0</v>
      </c>
      <c r="J7" s="52"/>
      <c r="K7" s="52"/>
    </row>
    <row r="8" spans="1:11" ht="16" thickBot="1" x14ac:dyDescent="0.25">
      <c r="A8" s="6">
        <v>4</v>
      </c>
      <c r="B8" s="97">
        <f>Inscrits!B7</f>
        <v>6</v>
      </c>
      <c r="C8" s="98" t="str">
        <f>Inscrits!C7</f>
        <v>ALUBE</v>
      </c>
      <c r="D8" s="16">
        <f>'Manche 1'!J8</f>
        <v>0</v>
      </c>
      <c r="E8" s="43">
        <f>'Manche 1'!K8</f>
        <v>0</v>
      </c>
      <c r="F8" s="16">
        <f>'Manche 2'!J8</f>
        <v>0</v>
      </c>
      <c r="G8" s="43">
        <f>'Manche 2'!K8</f>
        <v>0</v>
      </c>
      <c r="H8" s="132">
        <f t="shared" si="0"/>
        <v>0</v>
      </c>
      <c r="I8" s="133">
        <f t="shared" si="1"/>
        <v>0</v>
      </c>
      <c r="J8" s="52"/>
      <c r="K8" s="52"/>
    </row>
    <row r="9" spans="1:11" ht="16" thickBot="1" x14ac:dyDescent="0.25">
      <c r="A9" s="6">
        <v>5</v>
      </c>
      <c r="B9" s="97">
        <f>Inscrits!B8</f>
        <v>33</v>
      </c>
      <c r="C9" s="98" t="str">
        <f>Inscrits!C8</f>
        <v>HUSSEIN</v>
      </c>
      <c r="D9" s="16">
        <f>'Manche 1'!J9</f>
        <v>2</v>
      </c>
      <c r="E9" s="43">
        <f>'Manche 1'!K9</f>
        <v>7.9363425925925934E-2</v>
      </c>
      <c r="F9" s="16">
        <f>'Manche 2'!J9</f>
        <v>2</v>
      </c>
      <c r="G9" s="43">
        <f>'Manche 2'!K9</f>
        <v>0.13472222222222213</v>
      </c>
      <c r="H9" s="132">
        <f t="shared" si="0"/>
        <v>4</v>
      </c>
      <c r="I9" s="133">
        <f t="shared" si="1"/>
        <v>0.21408564814814807</v>
      </c>
      <c r="J9" s="52"/>
      <c r="K9" s="52"/>
    </row>
    <row r="10" spans="1:11" x14ac:dyDescent="0.2">
      <c r="A10" s="61">
        <v>6</v>
      </c>
      <c r="B10" s="97">
        <f>Inscrits!B9</f>
        <v>2</v>
      </c>
      <c r="C10" s="98" t="str">
        <f>Inscrits!C9</f>
        <v>MUKOMA</v>
      </c>
      <c r="D10" s="75">
        <f>'Manche 1'!J10</f>
        <v>1</v>
      </c>
      <c r="E10" s="76">
        <f>'Manche 1'!K10</f>
        <v>4.572916666666671E-2</v>
      </c>
      <c r="F10" s="75">
        <f>'Manche 2'!J10</f>
        <v>2</v>
      </c>
      <c r="G10" s="76">
        <f>'Manche 2'!K10</f>
        <v>0.10206018518518517</v>
      </c>
      <c r="H10" s="132">
        <f t="shared" si="0"/>
        <v>3</v>
      </c>
      <c r="I10" s="133">
        <f t="shared" si="1"/>
        <v>0.14778935185185188</v>
      </c>
      <c r="J10" s="52"/>
      <c r="K10" s="52"/>
    </row>
    <row r="11" spans="1:11" x14ac:dyDescent="0.2">
      <c r="A11" s="6">
        <v>7</v>
      </c>
      <c r="B11" s="34"/>
      <c r="C11" s="35"/>
      <c r="D11" s="145">
        <f>'Manche 1'!J14</f>
        <v>0</v>
      </c>
      <c r="E11" s="146">
        <f>'Manche 1'!K14</f>
        <v>0</v>
      </c>
      <c r="F11" s="145">
        <f>'Manche 2'!J14</f>
        <v>0</v>
      </c>
      <c r="G11" s="146">
        <f>'Manche 2'!K14</f>
        <v>0</v>
      </c>
      <c r="H11" s="157">
        <f t="shared" si="0"/>
        <v>0</v>
      </c>
      <c r="I11" s="158">
        <f t="shared" si="1"/>
        <v>0</v>
      </c>
      <c r="J11" s="52"/>
      <c r="K11" s="52"/>
    </row>
    <row r="12" spans="1:11" x14ac:dyDescent="0.2">
      <c r="A12" s="125">
        <v>8</v>
      </c>
      <c r="B12" s="34"/>
      <c r="C12" s="36"/>
      <c r="D12" s="145">
        <f>'Manche 1'!J15</f>
        <v>0</v>
      </c>
      <c r="E12" s="146">
        <f>'Manche 1'!K15</f>
        <v>0</v>
      </c>
      <c r="F12" s="145">
        <f>'Manche 2'!J15</f>
        <v>0</v>
      </c>
      <c r="G12" s="146">
        <f>'Manche 2'!K15</f>
        <v>0</v>
      </c>
      <c r="H12" s="157">
        <f t="shared" si="0"/>
        <v>0</v>
      </c>
      <c r="I12" s="158">
        <f t="shared" si="1"/>
        <v>0</v>
      </c>
      <c r="J12" s="52"/>
      <c r="K12" s="52"/>
    </row>
    <row r="13" spans="1:11" x14ac:dyDescent="0.2">
      <c r="A13" s="125">
        <v>9</v>
      </c>
      <c r="B13" s="34"/>
      <c r="C13" s="36"/>
      <c r="D13" s="145">
        <f>'Manche 1'!J16</f>
        <v>0</v>
      </c>
      <c r="E13" s="146">
        <f>'Manche 1'!K16</f>
        <v>0</v>
      </c>
      <c r="F13" s="145">
        <f>'Manche 2'!J16</f>
        <v>0</v>
      </c>
      <c r="G13" s="146">
        <f>'Manche 2'!K16</f>
        <v>0</v>
      </c>
      <c r="H13" s="157">
        <f t="shared" si="0"/>
        <v>0</v>
      </c>
      <c r="I13" s="158">
        <f t="shared" si="1"/>
        <v>0</v>
      </c>
      <c r="J13" s="52"/>
      <c r="K13" s="52"/>
    </row>
    <row r="14" spans="1:11" ht="16" thickBot="1" x14ac:dyDescent="0.25">
      <c r="A14" s="111">
        <v>10</v>
      </c>
      <c r="B14" s="113"/>
      <c r="C14" s="112"/>
      <c r="D14" s="151">
        <f>'Manche 1'!J17</f>
        <v>0</v>
      </c>
      <c r="E14" s="152">
        <f>'Manche 1'!K17</f>
        <v>0</v>
      </c>
      <c r="F14" s="151">
        <f>'Manche 2'!J17</f>
        <v>0</v>
      </c>
      <c r="G14" s="152">
        <f>'Manche 2'!K17</f>
        <v>0</v>
      </c>
      <c r="H14" s="159">
        <f t="shared" si="0"/>
        <v>0</v>
      </c>
      <c r="I14" s="160">
        <f t="shared" si="1"/>
        <v>0</v>
      </c>
      <c r="J14" s="52"/>
      <c r="K14" s="52"/>
    </row>
  </sheetData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I14"/>
  <sheetViews>
    <sheetView workbookViewId="0">
      <selection activeCell="I12" sqref="I12"/>
    </sheetView>
  </sheetViews>
  <sheetFormatPr baseColWidth="10" defaultRowHeight="15" x14ac:dyDescent="0.2"/>
  <cols>
    <col min="1" max="1" width="5.1640625" style="8" customWidth="1"/>
    <col min="2" max="2" width="18.5" bestFit="1" customWidth="1"/>
    <col min="3" max="3" width="18.5" customWidth="1"/>
    <col min="4" max="4" width="16.6640625" customWidth="1"/>
    <col min="5" max="5" width="12.5" customWidth="1"/>
    <col min="7" max="7" width="12.6640625" customWidth="1"/>
    <col min="9" max="9" width="31.1640625" customWidth="1"/>
  </cols>
  <sheetData>
    <row r="1" spans="1:9" ht="19" x14ac:dyDescent="0.25">
      <c r="A1" s="228" t="s">
        <v>47</v>
      </c>
      <c r="E1" s="135" t="s">
        <v>37</v>
      </c>
      <c r="F1" s="9"/>
      <c r="G1" s="48"/>
    </row>
    <row r="2" spans="1:9" ht="16" thickBot="1" x14ac:dyDescent="0.25">
      <c r="A2" t="s">
        <v>36</v>
      </c>
      <c r="B2" s="9"/>
      <c r="C2" s="9"/>
      <c r="D2" s="9"/>
      <c r="E2" s="9"/>
      <c r="F2" s="9"/>
      <c r="G2" s="48"/>
    </row>
    <row r="3" spans="1:9" ht="17" thickTop="1" thickBot="1" x14ac:dyDescent="0.25">
      <c r="A3" s="9" t="s">
        <v>12</v>
      </c>
      <c r="B3" s="8"/>
      <c r="C3" s="8"/>
      <c r="D3" s="104"/>
      <c r="E3" s="104"/>
      <c r="F3" s="53" t="s">
        <v>11</v>
      </c>
      <c r="G3" s="48"/>
      <c r="H3" s="8" t="s">
        <v>26</v>
      </c>
    </row>
    <row r="4" spans="1:9" ht="17" thickTop="1" thickBot="1" x14ac:dyDescent="0.25">
      <c r="A4" s="11" t="s">
        <v>2</v>
      </c>
      <c r="B4" s="81" t="s">
        <v>4</v>
      </c>
      <c r="C4" s="81" t="s">
        <v>29</v>
      </c>
      <c r="D4" s="80" t="s">
        <v>17</v>
      </c>
      <c r="E4" s="109" t="s">
        <v>18</v>
      </c>
      <c r="F4" s="17" t="s">
        <v>10</v>
      </c>
      <c r="G4" s="50" t="s">
        <v>30</v>
      </c>
      <c r="H4" s="8" t="s">
        <v>28</v>
      </c>
    </row>
    <row r="5" spans="1:9" x14ac:dyDescent="0.2">
      <c r="A5" s="5">
        <v>1</v>
      </c>
      <c r="B5" s="162" t="str">
        <f>Inscrits!C5</f>
        <v>KERROCH</v>
      </c>
      <c r="C5" s="134"/>
      <c r="D5" s="100"/>
      <c r="E5" s="110"/>
      <c r="F5" s="130">
        <f>Feuil1!H6</f>
        <v>4</v>
      </c>
      <c r="G5" s="131">
        <f>Feuil1!I6</f>
        <v>0.14175925925925931</v>
      </c>
      <c r="H5" s="66"/>
      <c r="I5" s="103"/>
    </row>
    <row r="6" spans="1:9" ht="16" thickBot="1" x14ac:dyDescent="0.25">
      <c r="A6" s="6">
        <v>2</v>
      </c>
      <c r="B6" s="170" t="str">
        <f>Inscrits!C8</f>
        <v>HUSSEIN</v>
      </c>
      <c r="C6" s="171"/>
      <c r="D6" s="106"/>
      <c r="E6" s="58"/>
      <c r="F6" s="172">
        <f>Feuil1!H9</f>
        <v>4</v>
      </c>
      <c r="G6" s="173">
        <f>Feuil1!I9</f>
        <v>0.21408564814814807</v>
      </c>
      <c r="H6" s="68">
        <f>G6-G5</f>
        <v>7.232638888888876E-2</v>
      </c>
      <c r="I6" s="79"/>
    </row>
    <row r="7" spans="1:9" x14ac:dyDescent="0.2">
      <c r="A7" s="6">
        <v>3</v>
      </c>
      <c r="B7" s="162" t="str">
        <f>Inscrits!C4</f>
        <v>PEIFFER</v>
      </c>
      <c r="C7" s="176"/>
      <c r="D7" s="177"/>
      <c r="E7" s="110"/>
      <c r="F7" s="130">
        <f>Feuil1!H5</f>
        <v>3</v>
      </c>
      <c r="G7" s="131">
        <f>Feuil1!I5</f>
        <v>9.0833333333333377E-2</v>
      </c>
      <c r="H7" s="178"/>
      <c r="I7" s="79"/>
    </row>
    <row r="8" spans="1:9" ht="16" thickBot="1" x14ac:dyDescent="0.25">
      <c r="A8" s="6">
        <v>4</v>
      </c>
      <c r="B8" s="170" t="str">
        <f>Inscrits!C9</f>
        <v>MUKOMA</v>
      </c>
      <c r="C8" s="171"/>
      <c r="D8" s="106"/>
      <c r="E8" s="58"/>
      <c r="F8" s="172">
        <f>Feuil1!H10</f>
        <v>3</v>
      </c>
      <c r="G8" s="173">
        <f>Feuil1!I10</f>
        <v>0.14778935185185188</v>
      </c>
      <c r="H8" s="68">
        <f>G8-G7</f>
        <v>5.6956018518518503E-2</v>
      </c>
      <c r="I8" s="79"/>
    </row>
    <row r="9" spans="1:9" x14ac:dyDescent="0.2">
      <c r="A9" s="6">
        <v>5</v>
      </c>
      <c r="B9" s="165" t="str">
        <f>Inscrits!C7</f>
        <v>ALUBE</v>
      </c>
      <c r="C9" s="174"/>
      <c r="D9" s="166"/>
      <c r="E9" s="167"/>
      <c r="F9" s="168">
        <f>Feuil1!H8</f>
        <v>0</v>
      </c>
      <c r="G9" s="169">
        <f>Feuil1!I8</f>
        <v>0</v>
      </c>
      <c r="H9" s="175">
        <v>0</v>
      </c>
      <c r="I9" s="79"/>
    </row>
    <row r="10" spans="1:9" x14ac:dyDescent="0.2">
      <c r="A10" s="61">
        <v>6</v>
      </c>
      <c r="B10" s="164" t="str">
        <f>Inscrits!C6</f>
        <v>FRANK</v>
      </c>
      <c r="C10" s="115"/>
      <c r="D10" s="38"/>
      <c r="E10" s="51"/>
      <c r="F10" s="132">
        <f>Feuil1!H7</f>
        <v>0</v>
      </c>
      <c r="G10" s="133">
        <f>Feuil1!I7</f>
        <v>0</v>
      </c>
      <c r="H10" s="67">
        <f>G10-G9</f>
        <v>0</v>
      </c>
      <c r="I10" s="79"/>
    </row>
    <row r="11" spans="1:9" x14ac:dyDescent="0.2">
      <c r="A11" s="6">
        <v>7</v>
      </c>
      <c r="B11" s="77"/>
      <c r="C11" s="107"/>
      <c r="D11" s="105"/>
      <c r="E11" s="51"/>
      <c r="F11" s="157">
        <f>Feuil1!H11</f>
        <v>0</v>
      </c>
      <c r="G11" s="158">
        <f>Feuil1!I11</f>
        <v>0</v>
      </c>
      <c r="H11" s="137">
        <f t="shared" ref="H11:H14" si="0">G11-G10</f>
        <v>0</v>
      </c>
      <c r="I11" s="79"/>
    </row>
    <row r="12" spans="1:9" x14ac:dyDescent="0.2">
      <c r="A12" s="61">
        <v>8</v>
      </c>
      <c r="B12" s="77"/>
      <c r="C12" s="107"/>
      <c r="D12" s="105"/>
      <c r="E12" s="51"/>
      <c r="F12" s="157">
        <f>Feuil1!H12</f>
        <v>0</v>
      </c>
      <c r="G12" s="158">
        <f>Feuil1!I12</f>
        <v>0</v>
      </c>
      <c r="H12" s="137">
        <f t="shared" si="0"/>
        <v>0</v>
      </c>
      <c r="I12" s="79"/>
    </row>
    <row r="13" spans="1:9" x14ac:dyDescent="0.2">
      <c r="A13" s="61">
        <v>9</v>
      </c>
      <c r="B13" s="77"/>
      <c r="C13" s="107"/>
      <c r="D13" s="105"/>
      <c r="E13" s="51"/>
      <c r="F13" s="157">
        <f>Feuil1!H13</f>
        <v>0</v>
      </c>
      <c r="G13" s="158">
        <f>Feuil1!I13</f>
        <v>0</v>
      </c>
      <c r="H13" s="137">
        <f t="shared" si="0"/>
        <v>0</v>
      </c>
      <c r="I13" s="79"/>
    </row>
    <row r="14" spans="1:9" ht="16" thickBot="1" x14ac:dyDescent="0.25">
      <c r="A14" s="7">
        <v>10</v>
      </c>
      <c r="B14" s="78"/>
      <c r="C14" s="108"/>
      <c r="D14" s="106"/>
      <c r="E14" s="58"/>
      <c r="F14" s="159">
        <f>Feuil1!H14</f>
        <v>0</v>
      </c>
      <c r="G14" s="160">
        <f>Feuil1!I14</f>
        <v>0</v>
      </c>
      <c r="H14" s="161">
        <f t="shared" si="0"/>
        <v>0</v>
      </c>
      <c r="I14" s="79"/>
    </row>
  </sheetData>
  <sortState ref="B5:H10">
    <sortCondition descending="1" ref="F5:F10"/>
    <sortCondition ref="G5:G10"/>
  </sortState>
  <printOptions horizontalCentered="1" verticalCentered="1"/>
  <pageMargins left="0" right="0" top="0.74803149606299213" bottom="0.74803149606299213" header="0.31496062992125984" footer="0.31496062992125984"/>
  <pageSetup paperSize="9" scale="97" orientation="landscape" horizontalDpi="4294967295" verticalDpi="300" r:id="rId1"/>
  <headerFooter scaleWithDoc="0">
    <oddHeader>&amp;C&amp;"-,Gras"&amp;14Classement Général AUTOS
Rondes de Bombo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Inscrits</vt:lpstr>
      <vt:lpstr>Manche 1</vt:lpstr>
      <vt:lpstr>Manche 2</vt:lpstr>
      <vt:lpstr>CL Manche 1</vt:lpstr>
      <vt:lpstr>CL Manche 1+2</vt:lpstr>
      <vt:lpstr>Feuil1</vt:lpstr>
      <vt:lpstr>Remise des Prix</vt:lpstr>
      <vt:lpstr>'CL Manche 1'!Zone_d_impression</vt:lpstr>
      <vt:lpstr>Inscrits!Zone_d_impression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</dc:creator>
  <cp:lastModifiedBy>Microsoft Office User</cp:lastModifiedBy>
  <cp:lastPrinted>2022-10-23T09:22:28Z</cp:lastPrinted>
  <dcterms:created xsi:type="dcterms:W3CDTF">2008-02-27T08:58:39Z</dcterms:created>
  <dcterms:modified xsi:type="dcterms:W3CDTF">2022-10-26T11:37:32Z</dcterms:modified>
</cp:coreProperties>
</file>