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8130" activeTab="0"/>
  </bookViews>
  <sheets>
    <sheet name="Inscrits" sheetId="1" r:id="rId1"/>
    <sheet name="Manche 1" sheetId="2" r:id="rId2"/>
    <sheet name="Manche 2" sheetId="3" r:id="rId3"/>
    <sheet name="Manche 3" sheetId="4" r:id="rId4"/>
    <sheet name="CL Manche 1" sheetId="5" r:id="rId5"/>
    <sheet name="CL Manche 1+2" sheetId="6" r:id="rId6"/>
    <sheet name="Feuil1" sheetId="7" state="hidden" r:id="rId7"/>
    <sheet name="CL Manche 1+2+3" sheetId="8" r:id="rId8"/>
    <sheet name="Remise des Prix" sheetId="9" r:id="rId9"/>
  </sheets>
  <definedNames>
    <definedName name="_xlnm.Print_Area" localSheetId="4">'CL Manche 1'!$A$1:$F$14</definedName>
    <definedName name="_xlnm.Print_Area" localSheetId="0">'Inscrits'!$B$1:$Q$13</definedName>
  </definedNames>
  <calcPr fullCalcOnLoad="1"/>
</workbook>
</file>

<file path=xl/sharedStrings.xml><?xml version="1.0" encoding="utf-8"?>
<sst xmlns="http://schemas.openxmlformats.org/spreadsheetml/2006/main" count="346" uniqueCount="96">
  <si>
    <t>Manche 1</t>
  </si>
  <si>
    <t>Manche 2</t>
  </si>
  <si>
    <t>Manche 3</t>
  </si>
  <si>
    <t>POS</t>
  </si>
  <si>
    <t>N°</t>
  </si>
  <si>
    <t>Pilote</t>
  </si>
  <si>
    <t>Tour 1</t>
  </si>
  <si>
    <t>Depart</t>
  </si>
  <si>
    <t>Arrivée</t>
  </si>
  <si>
    <t>Temps</t>
  </si>
  <si>
    <t>Tour 2</t>
  </si>
  <si>
    <t>Tour 3</t>
  </si>
  <si>
    <t>Tours</t>
  </si>
  <si>
    <t>Total</t>
  </si>
  <si>
    <t>Manche 1 + 2</t>
  </si>
  <si>
    <t>Manche 1 + 2 + 3</t>
  </si>
  <si>
    <t>N° Course</t>
  </si>
  <si>
    <t>Nom Pilotes</t>
  </si>
  <si>
    <t xml:space="preserve">Groupe </t>
  </si>
  <si>
    <t>Nom Copilotes</t>
  </si>
  <si>
    <t>Marque</t>
  </si>
  <si>
    <t>Type</t>
  </si>
  <si>
    <t>Cylindrée</t>
  </si>
  <si>
    <t>Catégories</t>
  </si>
  <si>
    <t>Essence</t>
  </si>
  <si>
    <t>Diesel</t>
  </si>
  <si>
    <t>Marathon</t>
  </si>
  <si>
    <t>Groupe</t>
  </si>
  <si>
    <t>MHT</t>
  </si>
  <si>
    <t>Ecart au</t>
  </si>
  <si>
    <t>Precedent</t>
  </si>
  <si>
    <t>precedent</t>
  </si>
  <si>
    <t>Copilote</t>
  </si>
  <si>
    <t>Temps Tot</t>
  </si>
  <si>
    <t>4X4</t>
  </si>
  <si>
    <t>4X2</t>
  </si>
  <si>
    <t>Essence leger</t>
  </si>
  <si>
    <t>SSV</t>
  </si>
  <si>
    <t>Rondes de Bombo 2018</t>
  </si>
  <si>
    <t>Samedi 06/10/2018</t>
  </si>
  <si>
    <t>Dimanche 07/10/2018</t>
  </si>
  <si>
    <t>Samedi 06/10/2018et Dimanche 07/10/2018</t>
  </si>
  <si>
    <t>Peiffer Edmond</t>
  </si>
  <si>
    <t>Edge</t>
  </si>
  <si>
    <t>Barracuda</t>
  </si>
  <si>
    <t>T 3.1</t>
  </si>
  <si>
    <t>X</t>
  </si>
  <si>
    <t>Argazzi Edoardo</t>
  </si>
  <si>
    <t>O-</t>
  </si>
  <si>
    <t>BAT</t>
  </si>
  <si>
    <t>T 1.5</t>
  </si>
  <si>
    <t>Kerroc'h Neyl</t>
  </si>
  <si>
    <t>A+</t>
  </si>
  <si>
    <t>Ez Zouaq Karim</t>
  </si>
  <si>
    <t>O+</t>
  </si>
  <si>
    <t>Toyota</t>
  </si>
  <si>
    <t>FZJ74</t>
  </si>
  <si>
    <t>T 2.1</t>
  </si>
  <si>
    <t>Febras Antonio</t>
  </si>
  <si>
    <t>Bomerson Michael</t>
  </si>
  <si>
    <t>Zarco</t>
  </si>
  <si>
    <t>Lite</t>
  </si>
  <si>
    <t>T 1.3</t>
  </si>
  <si>
    <t>Argazzi Riccardo</t>
  </si>
  <si>
    <t>Verhoestraete Frank</t>
  </si>
  <si>
    <t>Yamaha</t>
  </si>
  <si>
    <t>YXZ 1000R</t>
  </si>
  <si>
    <t>T 3.Pro</t>
  </si>
  <si>
    <t>Huyghe Patrick</t>
  </si>
  <si>
    <t>Lejeune Jean-Pierre</t>
  </si>
  <si>
    <t>Dreze Charles-Henri</t>
  </si>
  <si>
    <t>B+</t>
  </si>
  <si>
    <t>Isuzu</t>
  </si>
  <si>
    <t>KB</t>
  </si>
  <si>
    <t>Devos Michael</t>
  </si>
  <si>
    <t>Hottelet Xavier</t>
  </si>
  <si>
    <t>Century</t>
  </si>
  <si>
    <t>CRT</t>
  </si>
  <si>
    <t>T 1.4</t>
  </si>
  <si>
    <t>Nyangombe Fari</t>
  </si>
  <si>
    <t>Nsungani Heritier</t>
  </si>
  <si>
    <t>Nissan</t>
  </si>
  <si>
    <t>Patrol</t>
  </si>
  <si>
    <t>T 1.1</t>
  </si>
  <si>
    <t>Husain Irfan</t>
  </si>
  <si>
    <t>Dupuis Nathalie</t>
  </si>
  <si>
    <t>Desert Dynamics</t>
  </si>
  <si>
    <t>Buggy</t>
  </si>
  <si>
    <t>1er Général / 1er T3.1</t>
  </si>
  <si>
    <t>2ème Général</t>
  </si>
  <si>
    <t>3ème Général / 1er T 2.1</t>
  </si>
  <si>
    <t>1er T 3 Pro</t>
  </si>
  <si>
    <t>1er T 1.4</t>
  </si>
  <si>
    <t>1er T 1.5</t>
  </si>
  <si>
    <t>1er T 1.3</t>
  </si>
  <si>
    <t>1er T 1.1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</si>
</sst>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:ss;@"/>
    <numFmt numFmtId="165" formatCode="[$-80C]dddd\ d\ mmmm\ yyyy"/>
    <numFmt numFmtId="166" formatCode="hh:mm:ss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trike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u val="single"/>
      <sz val="11"/>
      <color theme="1"/>
      <name val="Calibri"/>
      <family val="2"/>
    </font>
    <font>
      <b/>
      <i/>
      <sz val="11"/>
      <color theme="1"/>
      <name val="Calibri"/>
      <family val="2"/>
    </font>
    <font>
      <i/>
      <strike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lightUp"/>
    </fill>
    <fill>
      <patternFill patternType="solid">
        <fgColor indexed="65"/>
        <bgColor indexed="64"/>
      </patternFill>
    </fill>
    <fill>
      <patternFill patternType="lightUp">
        <fgColor rgb="FF000000"/>
        <bgColor rgb="FFFFFFFF"/>
      </patternFill>
    </fill>
  </fills>
  <borders count="1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 style="medium"/>
    </border>
    <border>
      <left style="medium"/>
      <right style="thin"/>
      <top style="medium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>
        <color indexed="63"/>
      </top>
      <bottom style="medium"/>
    </border>
    <border>
      <left style="thick"/>
      <right style="thick"/>
      <top style="thick"/>
      <bottom style="medium"/>
    </border>
    <border>
      <left style="thin"/>
      <right style="thin"/>
      <top style="dotted"/>
      <bottom style="dotted"/>
    </border>
    <border>
      <left style="thin"/>
      <right style="thin"/>
      <top style="dotted"/>
      <bottom style="medium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  <border>
      <left style="thin"/>
      <right>
        <color indexed="63"/>
      </right>
      <top style="dotted"/>
      <bottom style="dotted"/>
    </border>
    <border>
      <left style="medium"/>
      <right style="medium"/>
      <top style="dotted"/>
      <bottom>
        <color indexed="63"/>
      </bottom>
    </border>
    <border>
      <left style="medium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ck"/>
      <top style="medium"/>
      <bottom style="dotted"/>
    </border>
    <border>
      <left style="thin"/>
      <right style="thick"/>
      <top style="dotted"/>
      <bottom style="dotted"/>
    </border>
    <border>
      <left style="thick"/>
      <right style="thin"/>
      <top style="medium"/>
      <bottom style="dotted"/>
    </border>
    <border>
      <left style="thick"/>
      <right style="thin"/>
      <top style="dotted"/>
      <bottom style="dotted"/>
    </border>
    <border>
      <left style="thin"/>
      <right>
        <color indexed="63"/>
      </right>
      <top style="medium"/>
      <bottom style="medium"/>
    </border>
    <border>
      <left style="thin"/>
      <right style="thick"/>
      <top style="thick"/>
      <bottom style="medium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ck"/>
      <top style="dotted"/>
      <bottom style="medium"/>
    </border>
    <border>
      <left style="thick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thick"/>
      <top style="dotted"/>
      <bottom>
        <color indexed="63"/>
      </bottom>
    </border>
    <border>
      <left style="thick"/>
      <right style="thin"/>
      <top style="dotted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dotted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medium"/>
      <bottom style="dotted"/>
    </border>
    <border>
      <left style="medium"/>
      <right style="medium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medium"/>
    </border>
    <border>
      <left style="thin"/>
      <right style="thick"/>
      <top style="dotted"/>
      <bottom style="thick"/>
    </border>
    <border>
      <left style="thick"/>
      <right style="thin"/>
      <top style="dotted"/>
      <bottom style="thick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tted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dotted"/>
    </border>
    <border>
      <left style="thin"/>
      <right style="thick"/>
      <top>
        <color indexed="63"/>
      </top>
      <bottom style="dotted"/>
    </border>
    <border>
      <left style="thick"/>
      <right style="medium"/>
      <top style="dotted"/>
      <bottom>
        <color indexed="63"/>
      </bottom>
    </border>
    <border>
      <left style="thick"/>
      <right style="medium"/>
      <top style="dotted"/>
      <bottom style="dotted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dotted"/>
    </border>
    <border>
      <left style="medium"/>
      <right style="thin"/>
      <top style="thin"/>
      <bottom style="dotted"/>
    </border>
    <border>
      <left style="thin"/>
      <right style="medium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ck"/>
      <right style="thin"/>
      <top style="thin"/>
      <bottom style="dotted"/>
    </border>
    <border>
      <left style="thin"/>
      <right style="thick"/>
      <top style="thin"/>
      <bottom style="dotted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dotted"/>
      <bottom style="thin"/>
    </border>
    <border>
      <left style="medium"/>
      <right style="thin"/>
      <top style="dotted"/>
      <bottom style="thin"/>
    </border>
    <border>
      <left style="thin"/>
      <right style="medium"/>
      <top style="dotted"/>
      <bottom style="thin"/>
    </border>
    <border>
      <left style="thin"/>
      <right style="thick"/>
      <top style="dotted"/>
      <bottom style="thin"/>
    </border>
    <border>
      <left style="thick"/>
      <right style="thin"/>
      <top style="dotted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medium"/>
      <top>
        <color indexed="63"/>
      </top>
      <bottom style="dotted"/>
    </border>
    <border>
      <left style="medium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ck"/>
      <right style="medium"/>
      <top style="thin"/>
      <bottom style="dotted"/>
    </border>
    <border>
      <left style="medium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ck"/>
      <right style="medium"/>
      <top style="dotted"/>
      <bottom style="thin"/>
    </border>
    <border>
      <left>
        <color indexed="63"/>
      </left>
      <right style="medium"/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25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3" fillId="0" borderId="0" xfId="0" applyFont="1" applyAlignment="1">
      <alignment horizontal="left"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41" fillId="0" borderId="16" xfId="0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0" fontId="41" fillId="0" borderId="18" xfId="0" applyFont="1" applyBorder="1" applyAlignment="1">
      <alignment horizontal="center"/>
    </xf>
    <xf numFmtId="0" fontId="41" fillId="0" borderId="19" xfId="0" applyFont="1" applyBorder="1" applyAlignment="1">
      <alignment horizontal="center"/>
    </xf>
    <xf numFmtId="0" fontId="41" fillId="0" borderId="16" xfId="0" applyFont="1" applyBorder="1" applyAlignment="1">
      <alignment/>
    </xf>
    <xf numFmtId="1" fontId="0" fillId="0" borderId="13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41" fillId="0" borderId="20" xfId="0" applyFont="1" applyBorder="1" applyAlignment="1">
      <alignment horizontal="center"/>
    </xf>
    <xf numFmtId="0" fontId="41" fillId="0" borderId="21" xfId="0" applyFont="1" applyBorder="1" applyAlignment="1">
      <alignment/>
    </xf>
    <xf numFmtId="0" fontId="0" fillId="0" borderId="0" xfId="0" applyAlignment="1">
      <alignment horizontal="right"/>
    </xf>
    <xf numFmtId="164" fontId="0" fillId="0" borderId="14" xfId="0" applyNumberFormat="1" applyBorder="1" applyAlignment="1">
      <alignment horizontal="right"/>
    </xf>
    <xf numFmtId="164" fontId="0" fillId="0" borderId="22" xfId="0" applyNumberFormat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164" fontId="0" fillId="0" borderId="23" xfId="0" applyNumberFormat="1" applyBorder="1" applyAlignment="1">
      <alignment horizontal="right"/>
    </xf>
    <xf numFmtId="164" fontId="41" fillId="0" borderId="10" xfId="0" applyNumberFormat="1" applyFont="1" applyBorder="1" applyAlignment="1">
      <alignment horizontal="right"/>
    </xf>
    <xf numFmtId="164" fontId="41" fillId="0" borderId="11" xfId="0" applyNumberFormat="1" applyFont="1" applyBorder="1" applyAlignment="1">
      <alignment horizontal="right"/>
    </xf>
    <xf numFmtId="164" fontId="41" fillId="0" borderId="12" xfId="0" applyNumberFormat="1" applyFont="1" applyBorder="1" applyAlignment="1">
      <alignment horizontal="right"/>
    </xf>
    <xf numFmtId="0" fontId="2" fillId="0" borderId="24" xfId="0" applyFont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26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" fillId="0" borderId="28" xfId="0" applyFont="1" applyFill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1" fontId="41" fillId="0" borderId="14" xfId="0" applyNumberFormat="1" applyFont="1" applyBorder="1" applyAlignment="1">
      <alignment horizontal="center"/>
    </xf>
    <xf numFmtId="1" fontId="41" fillId="0" borderId="15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41" fillId="0" borderId="32" xfId="0" applyNumberFormat="1" applyFont="1" applyBorder="1" applyAlignment="1">
      <alignment horizontal="right"/>
    </xf>
    <xf numFmtId="164" fontId="41" fillId="0" borderId="33" xfId="0" applyNumberFormat="1" applyFont="1" applyBorder="1" applyAlignment="1">
      <alignment horizontal="right"/>
    </xf>
    <xf numFmtId="1" fontId="41" fillId="0" borderId="34" xfId="0" applyNumberFormat="1" applyFont="1" applyBorder="1" applyAlignment="1">
      <alignment horizontal="center"/>
    </xf>
    <xf numFmtId="1" fontId="41" fillId="0" borderId="35" xfId="0" applyNumberFormat="1" applyFont="1" applyBorder="1" applyAlignment="1">
      <alignment horizontal="center"/>
    </xf>
    <xf numFmtId="0" fontId="41" fillId="0" borderId="0" xfId="0" applyFont="1" applyAlignment="1">
      <alignment horizontal="right"/>
    </xf>
    <xf numFmtId="0" fontId="41" fillId="0" borderId="19" xfId="0" applyFont="1" applyBorder="1" applyAlignment="1">
      <alignment horizontal="right"/>
    </xf>
    <xf numFmtId="0" fontId="41" fillId="0" borderId="36" xfId="0" applyFont="1" applyBorder="1" applyAlignment="1">
      <alignment horizontal="right"/>
    </xf>
    <xf numFmtId="0" fontId="41" fillId="0" borderId="37" xfId="0" applyFont="1" applyBorder="1" applyAlignment="1">
      <alignment horizontal="right"/>
    </xf>
    <xf numFmtId="0" fontId="3" fillId="0" borderId="28" xfId="0" applyFont="1" applyBorder="1" applyAlignment="1">
      <alignment/>
    </xf>
    <xf numFmtId="0" fontId="3" fillId="0" borderId="38" xfId="0" applyFont="1" applyBorder="1" applyAlignment="1">
      <alignment horizontal="center"/>
    </xf>
    <xf numFmtId="164" fontId="0" fillId="0" borderId="32" xfId="0" applyNumberFormat="1" applyBorder="1" applyAlignment="1">
      <alignment horizontal="right"/>
    </xf>
    <xf numFmtId="164" fontId="0" fillId="0" borderId="33" xfId="0" applyNumberFormat="1" applyBorder="1" applyAlignment="1">
      <alignment horizontal="right"/>
    </xf>
    <xf numFmtId="164" fontId="0" fillId="0" borderId="0" xfId="0" applyNumberFormat="1" applyAlignment="1">
      <alignment/>
    </xf>
    <xf numFmtId="0" fontId="41" fillId="0" borderId="0" xfId="0" applyFont="1" applyFill="1" applyBorder="1" applyAlignment="1">
      <alignment horizontal="center"/>
    </xf>
    <xf numFmtId="164" fontId="41" fillId="0" borderId="39" xfId="0" applyNumberFormat="1" applyFont="1" applyBorder="1" applyAlignment="1">
      <alignment horizontal="right"/>
    </xf>
    <xf numFmtId="164" fontId="0" fillId="0" borderId="39" xfId="0" applyNumberFormat="1" applyBorder="1" applyAlignment="1">
      <alignment horizontal="right"/>
    </xf>
    <xf numFmtId="1" fontId="41" fillId="0" borderId="40" xfId="0" applyNumberFormat="1" applyFont="1" applyBorder="1" applyAlignment="1">
      <alignment horizontal="center"/>
    </xf>
    <xf numFmtId="0" fontId="41" fillId="0" borderId="21" xfId="0" applyFont="1" applyBorder="1" applyAlignment="1">
      <alignment horizontal="center"/>
    </xf>
    <xf numFmtId="21" fontId="41" fillId="0" borderId="0" xfId="0" applyNumberFormat="1" applyFont="1" applyAlignment="1">
      <alignment/>
    </xf>
    <xf numFmtId="0" fontId="0" fillId="0" borderId="0" xfId="0" applyBorder="1" applyAlignment="1">
      <alignment/>
    </xf>
    <xf numFmtId="0" fontId="3" fillId="0" borderId="15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41" fillId="0" borderId="42" xfId="0" applyFont="1" applyBorder="1" applyAlignment="1">
      <alignment horizontal="center"/>
    </xf>
    <xf numFmtId="0" fontId="41" fillId="0" borderId="43" xfId="0" applyFont="1" applyBorder="1" applyAlignment="1">
      <alignment horizontal="center"/>
    </xf>
    <xf numFmtId="0" fontId="41" fillId="0" borderId="44" xfId="0" applyFont="1" applyBorder="1" applyAlignment="1">
      <alignment horizontal="center"/>
    </xf>
    <xf numFmtId="1" fontId="41" fillId="0" borderId="13" xfId="0" applyNumberFormat="1" applyFont="1" applyBorder="1" applyAlignment="1">
      <alignment horizontal="center"/>
    </xf>
    <xf numFmtId="164" fontId="0" fillId="0" borderId="45" xfId="0" applyNumberFormat="1" applyBorder="1" applyAlignment="1">
      <alignment/>
    </xf>
    <xf numFmtId="164" fontId="0" fillId="0" borderId="46" xfId="0" applyNumberFormat="1" applyBorder="1" applyAlignment="1">
      <alignment/>
    </xf>
    <xf numFmtId="164" fontId="0" fillId="0" borderId="47" xfId="0" applyNumberFormat="1" applyBorder="1" applyAlignment="1">
      <alignment/>
    </xf>
    <xf numFmtId="0" fontId="41" fillId="0" borderId="48" xfId="0" applyFont="1" applyBorder="1" applyAlignment="1">
      <alignment horizontal="center"/>
    </xf>
    <xf numFmtId="0" fontId="41" fillId="0" borderId="49" xfId="0" applyFont="1" applyBorder="1" applyAlignment="1">
      <alignment horizontal="center"/>
    </xf>
    <xf numFmtId="0" fontId="41" fillId="0" borderId="50" xfId="0" applyFont="1" applyBorder="1" applyAlignment="1">
      <alignment horizontal="center"/>
    </xf>
    <xf numFmtId="164" fontId="0" fillId="0" borderId="51" xfId="0" applyNumberFormat="1" applyBorder="1" applyAlignment="1">
      <alignment/>
    </xf>
    <xf numFmtId="164" fontId="0" fillId="0" borderId="52" xfId="0" applyNumberFormat="1" applyBorder="1" applyAlignment="1">
      <alignment/>
    </xf>
    <xf numFmtId="164" fontId="0" fillId="0" borderId="11" xfId="0" applyNumberFormat="1" applyBorder="1" applyAlignment="1">
      <alignment/>
    </xf>
    <xf numFmtId="1" fontId="0" fillId="0" borderId="28" xfId="0" applyNumberFormat="1" applyBorder="1" applyAlignment="1">
      <alignment horizontal="center"/>
    </xf>
    <xf numFmtId="164" fontId="0" fillId="0" borderId="30" xfId="0" applyNumberFormat="1" applyBorder="1" applyAlignment="1">
      <alignment horizontal="right"/>
    </xf>
    <xf numFmtId="164" fontId="0" fillId="0" borderId="53" xfId="0" applyNumberFormat="1" applyBorder="1" applyAlignment="1">
      <alignment horizontal="right"/>
    </xf>
    <xf numFmtId="1" fontId="41" fillId="0" borderId="54" xfId="0" applyNumberFormat="1" applyFont="1" applyBorder="1" applyAlignment="1">
      <alignment horizontal="center"/>
    </xf>
    <xf numFmtId="0" fontId="0" fillId="0" borderId="51" xfId="0" applyBorder="1" applyAlignment="1">
      <alignment/>
    </xf>
    <xf numFmtId="164" fontId="0" fillId="0" borderId="55" xfId="0" applyNumberFormat="1" applyBorder="1" applyAlignment="1">
      <alignment/>
    </xf>
    <xf numFmtId="0" fontId="3" fillId="0" borderId="56" xfId="0" applyFont="1" applyFill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44" fillId="0" borderId="56" xfId="0" applyFont="1" applyBorder="1" applyAlignment="1">
      <alignment/>
    </xf>
    <xf numFmtId="0" fontId="2" fillId="0" borderId="42" xfId="0" applyFont="1" applyBorder="1" applyAlignment="1">
      <alignment horizontal="center" vertical="center" wrapText="1"/>
    </xf>
    <xf numFmtId="0" fontId="41" fillId="0" borderId="59" xfId="0" applyFont="1" applyBorder="1" applyAlignment="1">
      <alignment horizontal="center"/>
    </xf>
    <xf numFmtId="0" fontId="0" fillId="0" borderId="17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2" fillId="0" borderId="13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3" fontId="3" fillId="0" borderId="30" xfId="0" applyNumberFormat="1" applyFont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164" fontId="0" fillId="0" borderId="30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41" fillId="0" borderId="53" xfId="0" applyNumberFormat="1" applyFont="1" applyBorder="1" applyAlignment="1">
      <alignment horizontal="right"/>
    </xf>
    <xf numFmtId="164" fontId="0" fillId="0" borderId="63" xfId="0" applyNumberFormat="1" applyBorder="1" applyAlignment="1">
      <alignment horizontal="right"/>
    </xf>
    <xf numFmtId="164" fontId="0" fillId="0" borderId="26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3" fillId="33" borderId="14" xfId="0" applyFont="1" applyFill="1" applyBorder="1" applyAlignment="1">
      <alignment/>
    </xf>
    <xf numFmtId="0" fontId="2" fillId="0" borderId="64" xfId="0" applyFont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33" borderId="65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44" fillId="0" borderId="66" xfId="0" applyFont="1" applyBorder="1" applyAlignment="1">
      <alignment/>
    </xf>
    <xf numFmtId="0" fontId="2" fillId="0" borderId="67" xfId="0" applyFont="1" applyBorder="1" applyAlignment="1">
      <alignment vertical="center" wrapText="1"/>
    </xf>
    <xf numFmtId="0" fontId="3" fillId="0" borderId="68" xfId="0" applyFont="1" applyFill="1" applyBorder="1" applyAlignment="1">
      <alignment/>
    </xf>
    <xf numFmtId="0" fontId="3" fillId="0" borderId="69" xfId="0" applyFont="1" applyBorder="1" applyAlignment="1">
      <alignment horizontal="center"/>
    </xf>
    <xf numFmtId="0" fontId="3" fillId="0" borderId="70" xfId="0" applyFont="1" applyBorder="1" applyAlignment="1">
      <alignment horizontal="center"/>
    </xf>
    <xf numFmtId="0" fontId="3" fillId="0" borderId="71" xfId="0" applyFont="1" applyBorder="1" applyAlignment="1">
      <alignment horizontal="center"/>
    </xf>
    <xf numFmtId="0" fontId="3" fillId="0" borderId="27" xfId="0" applyFont="1" applyBorder="1" applyAlignment="1">
      <alignment/>
    </xf>
    <xf numFmtId="0" fontId="3" fillId="0" borderId="25" xfId="0" applyFont="1" applyBorder="1" applyAlignment="1">
      <alignment/>
    </xf>
    <xf numFmtId="0" fontId="2" fillId="0" borderId="48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/>
    </xf>
    <xf numFmtId="164" fontId="41" fillId="0" borderId="72" xfId="0" applyNumberFormat="1" applyFont="1" applyBorder="1" applyAlignment="1">
      <alignment horizontal="right"/>
    </xf>
    <xf numFmtId="1" fontId="41" fillId="0" borderId="73" xfId="0" applyNumberFormat="1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47" xfId="0" applyBorder="1" applyAlignment="1">
      <alignment/>
    </xf>
    <xf numFmtId="0" fontId="0" fillId="0" borderId="25" xfId="0" applyBorder="1" applyAlignment="1">
      <alignment horizontal="center"/>
    </xf>
    <xf numFmtId="21" fontId="41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3" fillId="34" borderId="27" xfId="0" applyFont="1" applyFill="1" applyBorder="1" applyAlignment="1">
      <alignment/>
    </xf>
    <xf numFmtId="0" fontId="3" fillId="35" borderId="11" xfId="0" applyFont="1" applyFill="1" applyBorder="1" applyAlignment="1">
      <alignment horizontal="center"/>
    </xf>
    <xf numFmtId="0" fontId="3" fillId="33" borderId="29" xfId="0" applyFont="1" applyFill="1" applyBorder="1" applyAlignment="1">
      <alignment/>
    </xf>
    <xf numFmtId="0" fontId="3" fillId="33" borderId="30" xfId="0" applyFont="1" applyFill="1" applyBorder="1" applyAlignment="1">
      <alignment horizontal="center"/>
    </xf>
    <xf numFmtId="0" fontId="3" fillId="34" borderId="14" xfId="0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3" fillId="34" borderId="29" xfId="0" applyFont="1" applyFill="1" applyBorder="1" applyAlignment="1">
      <alignment/>
    </xf>
    <xf numFmtId="0" fontId="3" fillId="34" borderId="30" xfId="0" applyFont="1" applyFill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0" fillId="0" borderId="57" xfId="0" applyBorder="1" applyAlignment="1">
      <alignment horizontal="center"/>
    </xf>
    <xf numFmtId="164" fontId="0" fillId="0" borderId="12" xfId="0" applyNumberFormat="1" applyBorder="1" applyAlignment="1">
      <alignment/>
    </xf>
    <xf numFmtId="164" fontId="0" fillId="0" borderId="75" xfId="0" applyNumberFormat="1" applyBorder="1" applyAlignment="1">
      <alignment/>
    </xf>
    <xf numFmtId="0" fontId="3" fillId="33" borderId="64" xfId="0" applyFont="1" applyFill="1" applyBorder="1" applyAlignment="1">
      <alignment/>
    </xf>
    <xf numFmtId="0" fontId="3" fillId="33" borderId="24" xfId="0" applyFont="1" applyFill="1" applyBorder="1" applyAlignment="1">
      <alignment/>
    </xf>
    <xf numFmtId="0" fontId="2" fillId="0" borderId="64" xfId="0" applyFont="1" applyFill="1" applyBorder="1" applyAlignment="1">
      <alignment horizontal="center"/>
    </xf>
    <xf numFmtId="0" fontId="2" fillId="0" borderId="76" xfId="0" applyFont="1" applyFill="1" applyBorder="1" applyAlignment="1">
      <alignment horizontal="center"/>
    </xf>
    <xf numFmtId="164" fontId="45" fillId="0" borderId="14" xfId="0" applyNumberFormat="1" applyFont="1" applyBorder="1" applyAlignment="1">
      <alignment horizontal="right"/>
    </xf>
    <xf numFmtId="164" fontId="45" fillId="0" borderId="22" xfId="0" applyNumberFormat="1" applyFont="1" applyBorder="1" applyAlignment="1">
      <alignment horizontal="right"/>
    </xf>
    <xf numFmtId="0" fontId="2" fillId="0" borderId="59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textRotation="90" wrapText="1"/>
    </xf>
    <xf numFmtId="0" fontId="2" fillId="0" borderId="80" xfId="0" applyFont="1" applyBorder="1" applyAlignment="1">
      <alignment horizontal="center" vertical="center" textRotation="90" wrapText="1"/>
    </xf>
    <xf numFmtId="0" fontId="2" fillId="0" borderId="43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1" fontId="41" fillId="0" borderId="28" xfId="0" applyNumberFormat="1" applyFont="1" applyBorder="1" applyAlignment="1">
      <alignment horizontal="center"/>
    </xf>
    <xf numFmtId="164" fontId="41" fillId="0" borderId="30" xfId="0" applyNumberFormat="1" applyFont="1" applyBorder="1" applyAlignment="1">
      <alignment horizontal="right"/>
    </xf>
    <xf numFmtId="164" fontId="0" fillId="0" borderId="87" xfId="0" applyNumberFormat="1" applyBorder="1" applyAlignment="1">
      <alignment/>
    </xf>
    <xf numFmtId="0" fontId="0" fillId="0" borderId="61" xfId="0" applyBorder="1" applyAlignment="1">
      <alignment horizontal="center"/>
    </xf>
    <xf numFmtId="0" fontId="2" fillId="0" borderId="82" xfId="0" applyFont="1" applyBorder="1" applyAlignment="1">
      <alignment horizontal="center"/>
    </xf>
    <xf numFmtId="0" fontId="3" fillId="0" borderId="86" xfId="0" applyFont="1" applyBorder="1" applyAlignment="1">
      <alignment/>
    </xf>
    <xf numFmtId="1" fontId="41" fillId="0" borderId="61" xfId="0" applyNumberFormat="1" applyFont="1" applyBorder="1" applyAlignment="1">
      <alignment horizontal="center"/>
    </xf>
    <xf numFmtId="164" fontId="41" fillId="0" borderId="52" xfId="0" applyNumberFormat="1" applyFont="1" applyBorder="1" applyAlignment="1">
      <alignment horizontal="right"/>
    </xf>
    <xf numFmtId="164" fontId="0" fillId="0" borderId="88" xfId="0" applyNumberFormat="1" applyBorder="1" applyAlignment="1">
      <alignment/>
    </xf>
    <xf numFmtId="0" fontId="0" fillId="0" borderId="82" xfId="0" applyBorder="1" applyAlignment="1">
      <alignment horizontal="center"/>
    </xf>
    <xf numFmtId="164" fontId="0" fillId="0" borderId="38" xfId="0" applyNumberFormat="1" applyBorder="1" applyAlignment="1">
      <alignment horizontal="right"/>
    </xf>
    <xf numFmtId="0" fontId="2" fillId="0" borderId="82" xfId="0" applyFont="1" applyFill="1" applyBorder="1" applyAlignment="1">
      <alignment horizontal="center"/>
    </xf>
    <xf numFmtId="0" fontId="3" fillId="0" borderId="86" xfId="0" applyFont="1" applyFill="1" applyBorder="1" applyAlignment="1">
      <alignment/>
    </xf>
    <xf numFmtId="1" fontId="0" fillId="0" borderId="86" xfId="0" applyNumberFormat="1" applyBorder="1" applyAlignment="1">
      <alignment horizontal="center"/>
    </xf>
    <xf numFmtId="164" fontId="0" fillId="0" borderId="85" xfId="0" applyNumberFormat="1" applyBorder="1" applyAlignment="1">
      <alignment horizontal="right"/>
    </xf>
    <xf numFmtId="164" fontId="0" fillId="0" borderId="89" xfId="0" applyNumberFormat="1" applyBorder="1" applyAlignment="1">
      <alignment horizontal="right"/>
    </xf>
    <xf numFmtId="1" fontId="41" fillId="0" borderId="49" xfId="0" applyNumberFormat="1" applyFont="1" applyBorder="1" applyAlignment="1">
      <alignment horizontal="center"/>
    </xf>
    <xf numFmtId="164" fontId="41" fillId="0" borderId="89" xfId="0" applyNumberFormat="1" applyFont="1" applyBorder="1" applyAlignment="1">
      <alignment horizontal="right"/>
    </xf>
    <xf numFmtId="1" fontId="41" fillId="0" borderId="90" xfId="0" applyNumberFormat="1" applyFont="1" applyBorder="1" applyAlignment="1">
      <alignment horizontal="center"/>
    </xf>
    <xf numFmtId="164" fontId="41" fillId="0" borderId="91" xfId="0" applyNumberFormat="1" applyFont="1" applyBorder="1" applyAlignment="1">
      <alignment horizontal="right"/>
    </xf>
    <xf numFmtId="0" fontId="0" fillId="0" borderId="45" xfId="0" applyBorder="1" applyAlignment="1">
      <alignment horizontal="center"/>
    </xf>
    <xf numFmtId="164" fontId="0" fillId="0" borderId="46" xfId="0" applyNumberFormat="1" applyBorder="1" applyAlignment="1">
      <alignment horizontal="center"/>
    </xf>
    <xf numFmtId="164" fontId="0" fillId="0" borderId="47" xfId="0" applyNumberFormat="1" applyBorder="1" applyAlignment="1">
      <alignment horizontal="center"/>
    </xf>
    <xf numFmtId="164" fontId="0" fillId="0" borderId="87" xfId="0" applyNumberFormat="1" applyBorder="1" applyAlignment="1">
      <alignment horizontal="center"/>
    </xf>
    <xf numFmtId="164" fontId="0" fillId="0" borderId="92" xfId="0" applyNumberFormat="1" applyBorder="1" applyAlignment="1">
      <alignment horizontal="center"/>
    </xf>
    <xf numFmtId="164" fontId="0" fillId="0" borderId="93" xfId="0" applyNumberFormat="1" applyBorder="1" applyAlignment="1">
      <alignment horizontal="center"/>
    </xf>
    <xf numFmtId="0" fontId="2" fillId="0" borderId="94" xfId="0" applyFont="1" applyBorder="1" applyAlignment="1">
      <alignment horizontal="center"/>
    </xf>
    <xf numFmtId="0" fontId="3" fillId="0" borderId="95" xfId="0" applyFont="1" applyFill="1" applyBorder="1" applyAlignment="1">
      <alignment/>
    </xf>
    <xf numFmtId="1" fontId="41" fillId="0" borderId="95" xfId="0" applyNumberFormat="1" applyFont="1" applyBorder="1" applyAlignment="1">
      <alignment horizontal="center"/>
    </xf>
    <xf numFmtId="164" fontId="41" fillId="0" borderId="96" xfId="0" applyNumberFormat="1" applyFont="1" applyBorder="1" applyAlignment="1">
      <alignment horizontal="right"/>
    </xf>
    <xf numFmtId="164" fontId="0" fillId="0" borderId="97" xfId="0" applyNumberFormat="1" applyBorder="1" applyAlignment="1">
      <alignment/>
    </xf>
    <xf numFmtId="0" fontId="2" fillId="0" borderId="98" xfId="0" applyFont="1" applyBorder="1" applyAlignment="1">
      <alignment horizontal="center"/>
    </xf>
    <xf numFmtId="0" fontId="3" fillId="0" borderId="99" xfId="0" applyFont="1" applyBorder="1" applyAlignment="1">
      <alignment/>
    </xf>
    <xf numFmtId="1" fontId="0" fillId="0" borderId="99" xfId="0" applyNumberFormat="1" applyBorder="1" applyAlignment="1">
      <alignment horizontal="center"/>
    </xf>
    <xf numFmtId="164" fontId="0" fillId="0" borderId="100" xfId="0" applyNumberFormat="1" applyBorder="1" applyAlignment="1">
      <alignment horizontal="right"/>
    </xf>
    <xf numFmtId="164" fontId="0" fillId="0" borderId="101" xfId="0" applyNumberFormat="1" applyBorder="1" applyAlignment="1">
      <alignment horizontal="right"/>
    </xf>
    <xf numFmtId="1" fontId="41" fillId="0" borderId="102" xfId="0" applyNumberFormat="1" applyFont="1" applyBorder="1" applyAlignment="1">
      <alignment horizontal="center"/>
    </xf>
    <xf numFmtId="164" fontId="41" fillId="0" borderId="103" xfId="0" applyNumberFormat="1" applyFont="1" applyBorder="1" applyAlignment="1">
      <alignment horizontal="right"/>
    </xf>
    <xf numFmtId="164" fontId="0" fillId="0" borderId="100" xfId="0" applyNumberFormat="1" applyBorder="1" applyAlignment="1">
      <alignment/>
    </xf>
    <xf numFmtId="164" fontId="0" fillId="0" borderId="103" xfId="0" applyNumberFormat="1" applyBorder="1" applyAlignment="1">
      <alignment horizontal="right"/>
    </xf>
    <xf numFmtId="164" fontId="0" fillId="0" borderId="104" xfId="0" applyNumberFormat="1" applyBorder="1" applyAlignment="1">
      <alignment/>
    </xf>
    <xf numFmtId="0" fontId="2" fillId="0" borderId="105" xfId="0" applyFont="1" applyBorder="1" applyAlignment="1">
      <alignment horizontal="center"/>
    </xf>
    <xf numFmtId="0" fontId="3" fillId="0" borderId="106" xfId="0" applyFont="1" applyBorder="1" applyAlignment="1">
      <alignment/>
    </xf>
    <xf numFmtId="1" fontId="0" fillId="0" borderId="106" xfId="0" applyNumberFormat="1" applyBorder="1" applyAlignment="1">
      <alignment horizontal="center"/>
    </xf>
    <xf numFmtId="164" fontId="0" fillId="0" borderId="107" xfId="0" applyNumberFormat="1" applyBorder="1" applyAlignment="1">
      <alignment horizontal="right"/>
    </xf>
    <xf numFmtId="164" fontId="0" fillId="0" borderId="108" xfId="0" applyNumberFormat="1" applyBorder="1" applyAlignment="1">
      <alignment horizontal="right"/>
    </xf>
    <xf numFmtId="1" fontId="41" fillId="0" borderId="109" xfId="0" applyNumberFormat="1" applyFont="1" applyBorder="1" applyAlignment="1">
      <alignment horizontal="center"/>
    </xf>
    <xf numFmtId="164" fontId="41" fillId="0" borderId="108" xfId="0" applyNumberFormat="1" applyFont="1" applyBorder="1" applyAlignment="1">
      <alignment horizontal="right"/>
    </xf>
    <xf numFmtId="164" fontId="0" fillId="0" borderId="110" xfId="0" applyNumberFormat="1" applyBorder="1" applyAlignment="1">
      <alignment/>
    </xf>
    <xf numFmtId="0" fontId="2" fillId="0" borderId="111" xfId="0" applyFont="1" applyBorder="1" applyAlignment="1">
      <alignment horizontal="center"/>
    </xf>
    <xf numFmtId="0" fontId="3" fillId="0" borderId="112" xfId="0" applyFont="1" applyBorder="1" applyAlignment="1">
      <alignment/>
    </xf>
    <xf numFmtId="164" fontId="0" fillId="0" borderId="104" xfId="0" applyNumberFormat="1" applyBorder="1" applyAlignment="1">
      <alignment/>
    </xf>
    <xf numFmtId="0" fontId="3" fillId="0" borderId="84" xfId="0" applyFont="1" applyFill="1" applyBorder="1" applyAlignment="1">
      <alignment/>
    </xf>
    <xf numFmtId="0" fontId="3" fillId="33" borderId="82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13" xfId="0" applyFont="1" applyFill="1" applyBorder="1" applyAlignment="1">
      <alignment horizontal="center"/>
    </xf>
    <xf numFmtId="164" fontId="0" fillId="0" borderId="114" xfId="0" applyNumberFormat="1" applyBorder="1" applyAlignment="1">
      <alignment horizontal="center"/>
    </xf>
    <xf numFmtId="0" fontId="3" fillId="0" borderId="115" xfId="0" applyFont="1" applyBorder="1" applyAlignment="1">
      <alignment/>
    </xf>
    <xf numFmtId="0" fontId="3" fillId="0" borderId="98" xfId="0" applyFont="1" applyBorder="1" applyAlignment="1">
      <alignment/>
    </xf>
    <xf numFmtId="0" fontId="3" fillId="0" borderId="116" xfId="0" applyFont="1" applyBorder="1" applyAlignment="1">
      <alignment horizontal="center"/>
    </xf>
    <xf numFmtId="0" fontId="3" fillId="0" borderId="101" xfId="0" applyFont="1" applyBorder="1" applyAlignment="1">
      <alignment horizontal="center"/>
    </xf>
    <xf numFmtId="164" fontId="0" fillId="0" borderId="117" xfId="0" applyNumberFormat="1" applyBorder="1" applyAlignment="1">
      <alignment horizontal="center"/>
    </xf>
    <xf numFmtId="0" fontId="3" fillId="0" borderId="118" xfId="0" applyFont="1" applyBorder="1" applyAlignment="1">
      <alignment/>
    </xf>
    <xf numFmtId="0" fontId="3" fillId="0" borderId="105" xfId="0" applyFont="1" applyBorder="1" applyAlignment="1">
      <alignment/>
    </xf>
    <xf numFmtId="0" fontId="3" fillId="0" borderId="119" xfId="0" applyFont="1" applyBorder="1" applyAlignment="1">
      <alignment horizontal="center"/>
    </xf>
    <xf numFmtId="0" fontId="3" fillId="0" borderId="120" xfId="0" applyFont="1" applyBorder="1" applyAlignment="1">
      <alignment horizontal="center"/>
    </xf>
    <xf numFmtId="164" fontId="0" fillId="0" borderId="121" xfId="0" applyNumberFormat="1" applyBorder="1" applyAlignment="1">
      <alignment horizontal="center"/>
    </xf>
    <xf numFmtId="164" fontId="0" fillId="0" borderId="122" xfId="0" applyNumberForma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3.7109375" style="0" customWidth="1"/>
    <col min="2" max="2" width="9.8515625" style="0" bestFit="1" customWidth="1"/>
    <col min="3" max="3" width="19.8515625" style="0" bestFit="1" customWidth="1"/>
    <col min="4" max="4" width="7.7109375" style="0" bestFit="1" customWidth="1"/>
    <col min="5" max="5" width="17.421875" style="0" bestFit="1" customWidth="1"/>
    <col min="6" max="6" width="7.7109375" style="0" customWidth="1"/>
    <col min="7" max="7" width="15.28125" style="0" bestFit="1" customWidth="1"/>
    <col min="8" max="8" width="14.57421875" style="0" bestFit="1" customWidth="1"/>
    <col min="9" max="9" width="10.57421875" style="0" customWidth="1"/>
    <col min="10" max="10" width="6.7109375" style="0" customWidth="1"/>
    <col min="11" max="17" width="3.28125" style="0" customWidth="1"/>
  </cols>
  <sheetData>
    <row r="1" ht="15.75" thickBot="1">
      <c r="B1" s="10" t="s">
        <v>38</v>
      </c>
    </row>
    <row r="2" spans="1:17" ht="15.75" customHeight="1" thickBot="1">
      <c r="A2" s="32"/>
      <c r="B2" s="179" t="s">
        <v>16</v>
      </c>
      <c r="C2" s="181" t="s">
        <v>17</v>
      </c>
      <c r="D2" s="183" t="s">
        <v>18</v>
      </c>
      <c r="E2" s="181" t="s">
        <v>19</v>
      </c>
      <c r="F2" s="183" t="s">
        <v>18</v>
      </c>
      <c r="G2" s="185" t="s">
        <v>20</v>
      </c>
      <c r="H2" s="175" t="s">
        <v>21</v>
      </c>
      <c r="I2" s="177" t="s">
        <v>22</v>
      </c>
      <c r="J2" s="173" t="s">
        <v>27</v>
      </c>
      <c r="K2" s="170" t="s">
        <v>23</v>
      </c>
      <c r="L2" s="171"/>
      <c r="M2" s="171"/>
      <c r="N2" s="171"/>
      <c r="O2" s="171"/>
      <c r="P2" s="171"/>
      <c r="Q2" s="172"/>
    </row>
    <row r="3" spans="1:17" ht="69" thickBot="1">
      <c r="A3" s="32"/>
      <c r="B3" s="180"/>
      <c r="C3" s="182"/>
      <c r="D3" s="184"/>
      <c r="E3" s="182"/>
      <c r="F3" s="184"/>
      <c r="G3" s="186"/>
      <c r="H3" s="176"/>
      <c r="I3" s="178"/>
      <c r="J3" s="174"/>
      <c r="K3" s="102" t="s">
        <v>24</v>
      </c>
      <c r="L3" s="103" t="s">
        <v>25</v>
      </c>
      <c r="M3" s="103" t="s">
        <v>26</v>
      </c>
      <c r="N3" s="103" t="s">
        <v>34</v>
      </c>
      <c r="O3" s="103" t="s">
        <v>35</v>
      </c>
      <c r="P3" s="104" t="s">
        <v>36</v>
      </c>
      <c r="Q3" s="105" t="s">
        <v>37</v>
      </c>
    </row>
    <row r="4" spans="1:17" ht="15">
      <c r="A4" s="32">
        <v>1</v>
      </c>
      <c r="B4" s="123">
        <v>3</v>
      </c>
      <c r="C4" s="124" t="s">
        <v>42</v>
      </c>
      <c r="D4" s="125" t="s">
        <v>48</v>
      </c>
      <c r="E4" s="126"/>
      <c r="F4" s="127"/>
      <c r="G4" s="128" t="s">
        <v>43</v>
      </c>
      <c r="H4" s="129" t="s">
        <v>44</v>
      </c>
      <c r="I4" s="130">
        <v>1300</v>
      </c>
      <c r="J4" s="166" t="s">
        <v>45</v>
      </c>
      <c r="K4" s="106" t="s">
        <v>46</v>
      </c>
      <c r="L4" s="107"/>
      <c r="M4" s="107"/>
      <c r="N4" s="107"/>
      <c r="O4" s="107" t="s">
        <v>46</v>
      </c>
      <c r="P4" s="154" t="s">
        <v>46</v>
      </c>
      <c r="Q4" s="1"/>
    </row>
    <row r="5" spans="1:17" ht="15">
      <c r="A5" s="32">
        <v>2</v>
      </c>
      <c r="B5" s="30">
        <v>111</v>
      </c>
      <c r="C5" s="37" t="s">
        <v>47</v>
      </c>
      <c r="D5" s="34" t="s">
        <v>48</v>
      </c>
      <c r="E5" s="122"/>
      <c r="F5" s="149"/>
      <c r="G5" s="35" t="s">
        <v>49</v>
      </c>
      <c r="H5" s="38">
        <v>4</v>
      </c>
      <c r="I5" s="113">
        <v>6400</v>
      </c>
      <c r="J5" s="167" t="s">
        <v>50</v>
      </c>
      <c r="K5" s="108" t="s">
        <v>46</v>
      </c>
      <c r="L5" s="109"/>
      <c r="M5" s="109"/>
      <c r="N5" s="109"/>
      <c r="O5" s="109" t="s">
        <v>46</v>
      </c>
      <c r="P5" s="155"/>
      <c r="Q5" s="2"/>
    </row>
    <row r="6" spans="1:17" ht="15">
      <c r="A6" s="32">
        <v>3</v>
      </c>
      <c r="B6" s="29">
        <v>4</v>
      </c>
      <c r="C6" s="33" t="s">
        <v>51</v>
      </c>
      <c r="D6" s="34" t="s">
        <v>52</v>
      </c>
      <c r="E6" s="41" t="s">
        <v>53</v>
      </c>
      <c r="F6" s="42" t="s">
        <v>54</v>
      </c>
      <c r="G6" s="35" t="s">
        <v>55</v>
      </c>
      <c r="H6" s="36" t="s">
        <v>56</v>
      </c>
      <c r="I6" s="114">
        <v>4500</v>
      </c>
      <c r="J6" s="29" t="s">
        <v>57</v>
      </c>
      <c r="K6" s="110" t="s">
        <v>46</v>
      </c>
      <c r="L6" s="74"/>
      <c r="M6" s="74" t="s">
        <v>46</v>
      </c>
      <c r="N6" s="74" t="s">
        <v>46</v>
      </c>
      <c r="O6" s="74"/>
      <c r="P6" s="156"/>
      <c r="Q6" s="2"/>
    </row>
    <row r="7" spans="1:17" ht="15">
      <c r="A7" s="32">
        <v>4</v>
      </c>
      <c r="B7" s="29">
        <v>77</v>
      </c>
      <c r="C7" s="33" t="s">
        <v>58</v>
      </c>
      <c r="D7" s="34" t="s">
        <v>52</v>
      </c>
      <c r="E7" s="152" t="s">
        <v>59</v>
      </c>
      <c r="F7" s="153" t="s">
        <v>54</v>
      </c>
      <c r="G7" s="35" t="s">
        <v>60</v>
      </c>
      <c r="H7" s="36" t="s">
        <v>61</v>
      </c>
      <c r="I7" s="114">
        <v>2000</v>
      </c>
      <c r="J7" s="29" t="s">
        <v>62</v>
      </c>
      <c r="K7" s="110" t="s">
        <v>46</v>
      </c>
      <c r="L7" s="74"/>
      <c r="M7" s="74"/>
      <c r="N7" s="74"/>
      <c r="O7" s="74" t="s">
        <v>46</v>
      </c>
      <c r="P7" s="156"/>
      <c r="Q7" s="2"/>
    </row>
    <row r="8" spans="1:17" ht="15">
      <c r="A8" s="32">
        <v>5</v>
      </c>
      <c r="B8" s="29">
        <v>11</v>
      </c>
      <c r="C8" s="33" t="s">
        <v>63</v>
      </c>
      <c r="D8" s="34" t="s">
        <v>54</v>
      </c>
      <c r="E8" s="33" t="s">
        <v>64</v>
      </c>
      <c r="F8" s="34" t="s">
        <v>54</v>
      </c>
      <c r="G8" s="35" t="s">
        <v>65</v>
      </c>
      <c r="H8" s="36" t="s">
        <v>66</v>
      </c>
      <c r="I8" s="114">
        <v>1000</v>
      </c>
      <c r="J8" s="29" t="s">
        <v>67</v>
      </c>
      <c r="K8" s="110" t="s">
        <v>46</v>
      </c>
      <c r="L8" s="74"/>
      <c r="M8" s="74"/>
      <c r="N8" s="74" t="s">
        <v>46</v>
      </c>
      <c r="O8" s="74"/>
      <c r="P8" s="156"/>
      <c r="Q8" s="115" t="s">
        <v>46</v>
      </c>
    </row>
    <row r="9" spans="1:17" ht="15">
      <c r="A9" s="32">
        <v>6</v>
      </c>
      <c r="B9" s="39">
        <v>55</v>
      </c>
      <c r="C9" s="40" t="s">
        <v>68</v>
      </c>
      <c r="D9" s="42" t="s">
        <v>54</v>
      </c>
      <c r="E9" s="150"/>
      <c r="F9" s="151"/>
      <c r="G9" s="43" t="s">
        <v>43</v>
      </c>
      <c r="H9" s="44" t="s">
        <v>44</v>
      </c>
      <c r="I9" s="112">
        <v>1300</v>
      </c>
      <c r="J9" s="29" t="s">
        <v>45</v>
      </c>
      <c r="K9" s="110" t="s">
        <v>46</v>
      </c>
      <c r="L9" s="74"/>
      <c r="M9" s="74"/>
      <c r="N9" s="74"/>
      <c r="O9" s="74" t="s">
        <v>46</v>
      </c>
      <c r="P9" s="156" t="s">
        <v>46</v>
      </c>
      <c r="Q9" s="2"/>
    </row>
    <row r="10" spans="1:17" ht="15">
      <c r="A10" s="32">
        <v>7</v>
      </c>
      <c r="B10" s="39">
        <v>58</v>
      </c>
      <c r="C10" s="40" t="s">
        <v>69</v>
      </c>
      <c r="D10" s="42" t="s">
        <v>54</v>
      </c>
      <c r="E10" s="158" t="s">
        <v>70</v>
      </c>
      <c r="F10" s="159" t="s">
        <v>71</v>
      </c>
      <c r="G10" s="43" t="s">
        <v>72</v>
      </c>
      <c r="H10" s="59" t="s">
        <v>73</v>
      </c>
      <c r="I10" s="112">
        <v>3200</v>
      </c>
      <c r="J10" s="29" t="s">
        <v>57</v>
      </c>
      <c r="K10" s="110" t="s">
        <v>46</v>
      </c>
      <c r="L10" s="74"/>
      <c r="M10" s="74" t="s">
        <v>46</v>
      </c>
      <c r="N10" s="74" t="s">
        <v>46</v>
      </c>
      <c r="O10" s="74"/>
      <c r="P10" s="156"/>
      <c r="Q10" s="2"/>
    </row>
    <row r="11" spans="1:17" ht="15">
      <c r="A11" s="32">
        <v>8</v>
      </c>
      <c r="B11" s="39">
        <v>25</v>
      </c>
      <c r="C11" s="40" t="s">
        <v>74</v>
      </c>
      <c r="D11" s="42" t="s">
        <v>52</v>
      </c>
      <c r="E11" s="158" t="s">
        <v>75</v>
      </c>
      <c r="F11" s="159" t="s">
        <v>54</v>
      </c>
      <c r="G11" s="43" t="s">
        <v>76</v>
      </c>
      <c r="H11" s="59" t="s">
        <v>77</v>
      </c>
      <c r="I11" s="112">
        <v>4000</v>
      </c>
      <c r="J11" s="29" t="s">
        <v>78</v>
      </c>
      <c r="K11" s="110" t="s">
        <v>46</v>
      </c>
      <c r="L11" s="74"/>
      <c r="M11" s="74"/>
      <c r="N11" s="74"/>
      <c r="O11" s="74" t="s">
        <v>46</v>
      </c>
      <c r="P11" s="156"/>
      <c r="Q11" s="2"/>
    </row>
    <row r="12" spans="1:17" ht="15">
      <c r="A12" s="32">
        <v>9</v>
      </c>
      <c r="B12" s="39">
        <v>8</v>
      </c>
      <c r="C12" s="40" t="s">
        <v>79</v>
      </c>
      <c r="D12" s="42" t="s">
        <v>54</v>
      </c>
      <c r="E12" s="158" t="s">
        <v>80</v>
      </c>
      <c r="F12" s="159" t="s">
        <v>54</v>
      </c>
      <c r="G12" s="43" t="s">
        <v>81</v>
      </c>
      <c r="H12" s="59" t="s">
        <v>82</v>
      </c>
      <c r="I12" s="112">
        <v>4200</v>
      </c>
      <c r="J12" s="29" t="s">
        <v>83</v>
      </c>
      <c r="K12" s="110" t="s">
        <v>46</v>
      </c>
      <c r="L12" s="74"/>
      <c r="M12" s="74"/>
      <c r="N12" s="74" t="s">
        <v>46</v>
      </c>
      <c r="O12" s="74"/>
      <c r="P12" s="156"/>
      <c r="Q12" s="2"/>
    </row>
    <row r="13" spans="1:17" ht="15.75" thickBot="1">
      <c r="A13" s="32">
        <v>10</v>
      </c>
      <c r="B13" s="31">
        <v>33</v>
      </c>
      <c r="C13" s="70" t="s">
        <v>84</v>
      </c>
      <c r="D13" s="71" t="s">
        <v>54</v>
      </c>
      <c r="E13" s="70" t="s">
        <v>85</v>
      </c>
      <c r="F13" s="71" t="s">
        <v>52</v>
      </c>
      <c r="G13" s="72" t="s">
        <v>86</v>
      </c>
      <c r="H13" s="73" t="s">
        <v>87</v>
      </c>
      <c r="I13" s="160">
        <v>2000</v>
      </c>
      <c r="J13" s="31" t="s">
        <v>62</v>
      </c>
      <c r="K13" s="111" t="s">
        <v>46</v>
      </c>
      <c r="L13" s="75"/>
      <c r="M13" s="75"/>
      <c r="N13" s="75"/>
      <c r="O13" s="75" t="s">
        <v>46</v>
      </c>
      <c r="P13" s="157"/>
      <c r="Q13" s="3"/>
    </row>
  </sheetData>
  <sheetProtection/>
  <mergeCells count="10">
    <mergeCell ref="K2:Q2"/>
    <mergeCell ref="J2:J3"/>
    <mergeCell ref="H2:H3"/>
    <mergeCell ref="I2:I3"/>
    <mergeCell ref="B2:B3"/>
    <mergeCell ref="C2:C3"/>
    <mergeCell ref="D2:D3"/>
    <mergeCell ref="E2:E3"/>
    <mergeCell ref="F2:F3"/>
    <mergeCell ref="G2:G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14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2" sqref="A2"/>
    </sheetView>
  </sheetViews>
  <sheetFormatPr defaultColWidth="11.421875" defaultRowHeight="15"/>
  <cols>
    <col min="1" max="1" width="6.140625" style="4" customWidth="1"/>
    <col min="2" max="2" width="26.00390625" style="0" customWidth="1"/>
    <col min="5" max="5" width="11.421875" style="10" customWidth="1"/>
    <col min="8" max="8" width="11.421875" style="10" customWidth="1"/>
    <col min="11" max="11" width="7.140625" style="10" bestFit="1" customWidth="1"/>
    <col min="12" max="13" width="11.421875" style="10" customWidth="1"/>
  </cols>
  <sheetData>
    <row r="1" spans="1:13" ht="15">
      <c r="A1" s="8" t="s">
        <v>38</v>
      </c>
      <c r="C1" t="s">
        <v>39</v>
      </c>
      <c r="L1" s="54" t="s">
        <v>28</v>
      </c>
      <c r="M1" s="68">
        <v>0.017361111111111112</v>
      </c>
    </row>
    <row r="2" spans="1:10" ht="15.75" thickBot="1">
      <c r="A2" s="9"/>
      <c r="B2" s="10"/>
      <c r="C2" s="10"/>
      <c r="D2" s="10"/>
      <c r="F2" s="10"/>
      <c r="G2" s="10"/>
      <c r="I2" s="10"/>
      <c r="J2" s="10"/>
    </row>
    <row r="3" spans="1:13" ht="15.75" thickBot="1">
      <c r="A3" s="10" t="s">
        <v>0</v>
      </c>
      <c r="B3" s="9"/>
      <c r="C3" s="11" t="s">
        <v>6</v>
      </c>
      <c r="D3" s="9"/>
      <c r="E3" s="9"/>
      <c r="F3" s="11" t="s">
        <v>10</v>
      </c>
      <c r="G3" s="9"/>
      <c r="H3" s="9"/>
      <c r="I3" s="11" t="s">
        <v>11</v>
      </c>
      <c r="J3" s="9"/>
      <c r="K3" s="9"/>
      <c r="L3" s="11" t="s">
        <v>13</v>
      </c>
      <c r="M3" s="9"/>
    </row>
    <row r="4" spans="1:15" ht="15.75" thickBot="1">
      <c r="A4" s="13" t="s">
        <v>4</v>
      </c>
      <c r="B4" s="14" t="s">
        <v>5</v>
      </c>
      <c r="C4" s="12" t="s">
        <v>7</v>
      </c>
      <c r="D4" s="13" t="s">
        <v>8</v>
      </c>
      <c r="E4" s="14" t="s">
        <v>9</v>
      </c>
      <c r="F4" s="12" t="s">
        <v>7</v>
      </c>
      <c r="G4" s="13" t="s">
        <v>8</v>
      </c>
      <c r="H4" s="14" t="s">
        <v>9</v>
      </c>
      <c r="I4" s="12" t="s">
        <v>7</v>
      </c>
      <c r="J4" s="13" t="s">
        <v>8</v>
      </c>
      <c r="K4" s="14" t="s">
        <v>9</v>
      </c>
      <c r="L4" s="12" t="s">
        <v>12</v>
      </c>
      <c r="M4" s="14" t="s">
        <v>9</v>
      </c>
      <c r="N4" s="63"/>
      <c r="O4" s="63"/>
    </row>
    <row r="5" spans="1:15" ht="15">
      <c r="A5" s="123">
        <v>3</v>
      </c>
      <c r="B5" s="124" t="s">
        <v>42</v>
      </c>
      <c r="C5" s="22">
        <v>0.525</v>
      </c>
      <c r="D5" s="23">
        <v>0.5421527777777778</v>
      </c>
      <c r="E5" s="27">
        <f aca="true" t="shared" si="0" ref="E5:E14">D5-C5</f>
        <v>0.017152777777777795</v>
      </c>
      <c r="F5" s="22">
        <f>D5</f>
        <v>0.5421527777777778</v>
      </c>
      <c r="G5" s="23">
        <v>0.559849537037037</v>
      </c>
      <c r="H5" s="27">
        <f aca="true" t="shared" si="1" ref="H5:H14">G5-F5</f>
        <v>0.017696759259259176</v>
      </c>
      <c r="I5" s="22">
        <f aca="true" t="shared" si="2" ref="I5:I10">G5</f>
        <v>0.559849537037037</v>
      </c>
      <c r="J5" s="23">
        <v>0.5770138888888888</v>
      </c>
      <c r="K5" s="27">
        <f aca="true" t="shared" si="3" ref="K5:K14">J5-I5</f>
        <v>0.017164351851851833</v>
      </c>
      <c r="L5" s="45">
        <v>3</v>
      </c>
      <c r="M5" s="27">
        <f aca="true" t="shared" si="4" ref="M5:M14">E5+H5+K5</f>
        <v>0.052013888888888804</v>
      </c>
      <c r="N5" s="62"/>
      <c r="O5" s="62"/>
    </row>
    <row r="6" spans="1:15" ht="15">
      <c r="A6" s="30">
        <v>111</v>
      </c>
      <c r="B6" s="37" t="s">
        <v>47</v>
      </c>
      <c r="C6" s="22">
        <v>0.5236111111111111</v>
      </c>
      <c r="D6" s="23">
        <v>0.54</v>
      </c>
      <c r="E6" s="27">
        <f t="shared" si="0"/>
        <v>0.016388888888888897</v>
      </c>
      <c r="F6" s="22">
        <f>D6</f>
        <v>0.54</v>
      </c>
      <c r="G6" s="23">
        <v>0.5564467592592592</v>
      </c>
      <c r="H6" s="27">
        <f t="shared" si="1"/>
        <v>0.016446759259259203</v>
      </c>
      <c r="I6" s="22">
        <f t="shared" si="2"/>
        <v>0.5564467592592592</v>
      </c>
      <c r="J6" s="23">
        <v>0.5727777777777777</v>
      </c>
      <c r="K6" s="27">
        <f t="shared" si="3"/>
        <v>0.01633101851851848</v>
      </c>
      <c r="L6" s="45">
        <v>3</v>
      </c>
      <c r="M6" s="27">
        <f t="shared" si="4"/>
        <v>0.04916666666666658</v>
      </c>
      <c r="N6" s="62"/>
      <c r="O6" s="62"/>
    </row>
    <row r="7" spans="1:15" ht="15">
      <c r="A7" s="29">
        <v>4</v>
      </c>
      <c r="B7" s="33" t="s">
        <v>51</v>
      </c>
      <c r="C7" s="22">
        <v>0.5208333333333334</v>
      </c>
      <c r="D7" s="23">
        <v>0.5414467592592592</v>
      </c>
      <c r="E7" s="27">
        <f t="shared" si="0"/>
        <v>0.020613425925925855</v>
      </c>
      <c r="F7" s="22">
        <f>D7</f>
        <v>0.5414467592592592</v>
      </c>
      <c r="G7" s="23">
        <v>0.5621064814814815</v>
      </c>
      <c r="H7" s="27">
        <f t="shared" si="1"/>
        <v>0.020659722222222232</v>
      </c>
      <c r="I7" s="22">
        <f t="shared" si="2"/>
        <v>0.5621064814814815</v>
      </c>
      <c r="J7" s="23">
        <v>0.586087962962963</v>
      </c>
      <c r="K7" s="27">
        <f t="shared" si="3"/>
        <v>0.023981481481481493</v>
      </c>
      <c r="L7" s="45">
        <v>3</v>
      </c>
      <c r="M7" s="27">
        <f t="shared" si="4"/>
        <v>0.06525462962962958</v>
      </c>
      <c r="N7" s="62"/>
      <c r="O7" s="62"/>
    </row>
    <row r="8" spans="1:15" ht="15">
      <c r="A8" s="29">
        <v>77</v>
      </c>
      <c r="B8" s="33" t="s">
        <v>58</v>
      </c>
      <c r="C8" s="22">
        <v>0.5263888888888889</v>
      </c>
      <c r="D8" s="23">
        <v>0.5501736111111112</v>
      </c>
      <c r="E8" s="27">
        <f t="shared" si="0"/>
        <v>0.023784722222222276</v>
      </c>
      <c r="F8" s="22"/>
      <c r="G8" s="23"/>
      <c r="H8" s="27">
        <f t="shared" si="1"/>
        <v>0</v>
      </c>
      <c r="I8" s="22"/>
      <c r="J8" s="169"/>
      <c r="K8" s="27">
        <f t="shared" si="3"/>
        <v>0</v>
      </c>
      <c r="L8" s="45">
        <v>1</v>
      </c>
      <c r="M8" s="27">
        <f t="shared" si="4"/>
        <v>0.023784722222222276</v>
      </c>
      <c r="N8" s="62"/>
      <c r="O8" s="62"/>
    </row>
    <row r="9" spans="1:15" ht="15">
      <c r="A9" s="29">
        <v>11</v>
      </c>
      <c r="B9" s="33" t="s">
        <v>63</v>
      </c>
      <c r="C9" s="22">
        <v>0.5277777777777778</v>
      </c>
      <c r="D9" s="23">
        <v>0.5452083333333334</v>
      </c>
      <c r="E9" s="27">
        <f t="shared" si="0"/>
        <v>0.017430555555555616</v>
      </c>
      <c r="F9" s="22">
        <f>D9</f>
        <v>0.5452083333333334</v>
      </c>
      <c r="G9" s="23">
        <v>0.5634027777777778</v>
      </c>
      <c r="H9" s="27">
        <f t="shared" si="1"/>
        <v>0.018194444444444402</v>
      </c>
      <c r="I9" s="22">
        <f t="shared" si="2"/>
        <v>0.5634027777777778</v>
      </c>
      <c r="J9" s="23">
        <v>0.5823495370370371</v>
      </c>
      <c r="K9" s="27">
        <f t="shared" si="3"/>
        <v>0.01894675925925926</v>
      </c>
      <c r="L9" s="45">
        <v>3</v>
      </c>
      <c r="M9" s="27">
        <f t="shared" si="4"/>
        <v>0.05457175925925928</v>
      </c>
      <c r="N9" s="62"/>
      <c r="O9" s="62"/>
    </row>
    <row r="10" spans="1:15" ht="15">
      <c r="A10" s="39">
        <v>55</v>
      </c>
      <c r="B10" s="40" t="s">
        <v>68</v>
      </c>
      <c r="C10" s="22">
        <v>0.5319444444444444</v>
      </c>
      <c r="D10" s="23">
        <v>0.550613425925926</v>
      </c>
      <c r="E10" s="27">
        <f t="shared" si="0"/>
        <v>0.01866898148148155</v>
      </c>
      <c r="F10" s="22">
        <f>D10</f>
        <v>0.550613425925926</v>
      </c>
      <c r="G10" s="23">
        <v>0.5696527777777778</v>
      </c>
      <c r="H10" s="27">
        <f t="shared" si="1"/>
        <v>0.019039351851851793</v>
      </c>
      <c r="I10" s="22">
        <f t="shared" si="2"/>
        <v>0.5696527777777778</v>
      </c>
      <c r="J10" s="23">
        <v>0.5889699074074074</v>
      </c>
      <c r="K10" s="27">
        <f t="shared" si="3"/>
        <v>0.019317129629629615</v>
      </c>
      <c r="L10" s="45">
        <v>3</v>
      </c>
      <c r="M10" s="27">
        <f t="shared" si="4"/>
        <v>0.05702546296296296</v>
      </c>
      <c r="N10" s="62"/>
      <c r="O10" s="62"/>
    </row>
    <row r="11" spans="1:15" ht="15">
      <c r="A11" s="39">
        <v>58</v>
      </c>
      <c r="B11" s="40" t="s">
        <v>69</v>
      </c>
      <c r="C11" s="22">
        <v>0.5291666666666667</v>
      </c>
      <c r="D11" s="23">
        <v>0.5557291666666667</v>
      </c>
      <c r="E11" s="27">
        <f t="shared" si="0"/>
        <v>0.026562500000000044</v>
      </c>
      <c r="F11" s="22">
        <f>D11</f>
        <v>0.5557291666666667</v>
      </c>
      <c r="G11" s="23">
        <v>0.5819675925925926</v>
      </c>
      <c r="H11" s="27">
        <f t="shared" si="1"/>
        <v>0.026238425925925846</v>
      </c>
      <c r="I11" s="22"/>
      <c r="J11" s="23"/>
      <c r="K11" s="27">
        <f t="shared" si="3"/>
        <v>0</v>
      </c>
      <c r="L11" s="45">
        <v>2</v>
      </c>
      <c r="M11" s="27">
        <f t="shared" si="4"/>
        <v>0.05280092592592589</v>
      </c>
      <c r="N11" s="62"/>
      <c r="O11" s="62"/>
    </row>
    <row r="12" spans="1:15" ht="15">
      <c r="A12" s="39">
        <v>25</v>
      </c>
      <c r="B12" s="40" t="s">
        <v>74</v>
      </c>
      <c r="C12" s="22">
        <v>0.5305555555555556</v>
      </c>
      <c r="D12" s="23">
        <v>0.5897916666666666</v>
      </c>
      <c r="E12" s="27">
        <f t="shared" si="0"/>
        <v>0.059236111111111045</v>
      </c>
      <c r="F12" s="22"/>
      <c r="G12" s="23"/>
      <c r="H12" s="27">
        <f t="shared" si="1"/>
        <v>0</v>
      </c>
      <c r="I12" s="22"/>
      <c r="J12" s="169"/>
      <c r="K12" s="27">
        <f t="shared" si="3"/>
        <v>0</v>
      </c>
      <c r="L12" s="45">
        <v>1</v>
      </c>
      <c r="M12" s="27">
        <f t="shared" si="4"/>
        <v>0.059236111111111045</v>
      </c>
      <c r="N12" s="62"/>
      <c r="O12" s="62"/>
    </row>
    <row r="13" spans="1:15" ht="15">
      <c r="A13" s="39">
        <v>8</v>
      </c>
      <c r="B13" s="40" t="s">
        <v>79</v>
      </c>
      <c r="C13" s="22">
        <v>0.5222222222222223</v>
      </c>
      <c r="D13" s="23">
        <v>0.5894328703703704</v>
      </c>
      <c r="E13" s="27">
        <f t="shared" si="0"/>
        <v>0.06721064814814814</v>
      </c>
      <c r="F13" s="168"/>
      <c r="G13" s="23"/>
      <c r="H13" s="27">
        <f t="shared" si="1"/>
        <v>0</v>
      </c>
      <c r="I13" s="22"/>
      <c r="J13" s="169"/>
      <c r="K13" s="27">
        <f t="shared" si="3"/>
        <v>0</v>
      </c>
      <c r="L13" s="45">
        <v>1</v>
      </c>
      <c r="M13" s="27">
        <f t="shared" si="4"/>
        <v>0.06721064814814814</v>
      </c>
      <c r="N13" s="62"/>
      <c r="O13" s="62"/>
    </row>
    <row r="14" spans="1:15" ht="15.75" thickBot="1">
      <c r="A14" s="31"/>
      <c r="B14" s="70"/>
      <c r="C14" s="24"/>
      <c r="D14" s="25"/>
      <c r="E14" s="28"/>
      <c r="F14" s="24"/>
      <c r="G14" s="25"/>
      <c r="H14" s="28"/>
      <c r="I14" s="24"/>
      <c r="J14" s="25"/>
      <c r="K14" s="28"/>
      <c r="L14" s="46"/>
      <c r="M14" s="28"/>
      <c r="N14" s="62"/>
      <c r="O14" s="62"/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14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2" sqref="A2"/>
    </sheetView>
  </sheetViews>
  <sheetFormatPr defaultColWidth="11.421875" defaultRowHeight="15"/>
  <cols>
    <col min="1" max="1" width="6.140625" style="0" customWidth="1"/>
    <col min="2" max="2" width="26.00390625" style="0" customWidth="1"/>
  </cols>
  <sheetData>
    <row r="1" spans="1:10" ht="15">
      <c r="A1" s="8" t="s">
        <v>38</v>
      </c>
      <c r="C1" t="s">
        <v>39</v>
      </c>
      <c r="E1" s="10"/>
      <c r="H1" s="10"/>
      <c r="I1" s="54" t="s">
        <v>28</v>
      </c>
      <c r="J1" s="68">
        <v>0.017361111111111112</v>
      </c>
    </row>
    <row r="2" s="10" customFormat="1" ht="15.75" thickBot="1">
      <c r="A2" s="9"/>
    </row>
    <row r="3" spans="1:9" s="9" customFormat="1" ht="15.75" thickBot="1">
      <c r="A3" s="10" t="s">
        <v>1</v>
      </c>
      <c r="C3" s="11" t="s">
        <v>6</v>
      </c>
      <c r="F3" s="11" t="s">
        <v>10</v>
      </c>
      <c r="I3" s="11" t="s">
        <v>13</v>
      </c>
    </row>
    <row r="4" spans="1:10" s="9" customFormat="1" ht="15.75" thickBot="1">
      <c r="A4" s="13" t="s">
        <v>4</v>
      </c>
      <c r="B4" s="14" t="s">
        <v>5</v>
      </c>
      <c r="C4" s="12" t="s">
        <v>7</v>
      </c>
      <c r="D4" s="13" t="s">
        <v>8</v>
      </c>
      <c r="E4" s="14" t="s">
        <v>9</v>
      </c>
      <c r="F4" s="12" t="s">
        <v>7</v>
      </c>
      <c r="G4" s="13" t="s">
        <v>8</v>
      </c>
      <c r="H4" s="14" t="s">
        <v>9</v>
      </c>
      <c r="I4" s="12" t="s">
        <v>12</v>
      </c>
      <c r="J4" s="14" t="s">
        <v>9</v>
      </c>
    </row>
    <row r="5" spans="1:10" s="21" customFormat="1" ht="15">
      <c r="A5" s="123">
        <v>3</v>
      </c>
      <c r="B5" s="124" t="s">
        <v>42</v>
      </c>
      <c r="C5" s="22">
        <v>0.7722222222222223</v>
      </c>
      <c r="D5" s="23">
        <v>0.7907638888888888</v>
      </c>
      <c r="E5" s="27">
        <f aca="true" t="shared" si="0" ref="E5:E14">D5-C5</f>
        <v>0.018541666666666567</v>
      </c>
      <c r="F5" s="22">
        <f>D5</f>
        <v>0.7907638888888888</v>
      </c>
      <c r="G5" s="23">
        <v>0.8098263888888889</v>
      </c>
      <c r="H5" s="27">
        <f>G5-F5</f>
        <v>0.019062500000000093</v>
      </c>
      <c r="I5" s="45">
        <v>2</v>
      </c>
      <c r="J5" s="27">
        <f aca="true" t="shared" si="1" ref="J5:J14">E5+H5</f>
        <v>0.03760416666666666</v>
      </c>
    </row>
    <row r="6" spans="1:10" s="21" customFormat="1" ht="15">
      <c r="A6" s="30">
        <v>111</v>
      </c>
      <c r="B6" s="37" t="s">
        <v>47</v>
      </c>
      <c r="C6" s="22">
        <v>0.7708333333333334</v>
      </c>
      <c r="D6" s="23">
        <v>0.7878819444444445</v>
      </c>
      <c r="E6" s="27">
        <f t="shared" si="0"/>
        <v>0.01704861111111111</v>
      </c>
      <c r="F6" s="22">
        <f aca="true" t="shared" si="2" ref="F6:F14">D6</f>
        <v>0.7878819444444445</v>
      </c>
      <c r="G6" s="23">
        <v>0.8057291666666666</v>
      </c>
      <c r="H6" s="27">
        <f aca="true" t="shared" si="3" ref="H6:H14">G6-F6</f>
        <v>0.017847222222222126</v>
      </c>
      <c r="I6" s="45">
        <v>2</v>
      </c>
      <c r="J6" s="27">
        <f t="shared" si="1"/>
        <v>0.03489583333333324</v>
      </c>
    </row>
    <row r="7" spans="1:10" s="21" customFormat="1" ht="15">
      <c r="A7" s="29">
        <v>4</v>
      </c>
      <c r="B7" s="33" t="s">
        <v>51</v>
      </c>
      <c r="C7" s="22">
        <v>0.7763888888888889</v>
      </c>
      <c r="D7" s="23">
        <v>0.7992245370370371</v>
      </c>
      <c r="E7" s="27">
        <f t="shared" si="0"/>
        <v>0.022835648148148202</v>
      </c>
      <c r="F7" s="22">
        <f t="shared" si="2"/>
        <v>0.7992245370370371</v>
      </c>
      <c r="G7" s="23">
        <v>0.8215856481481482</v>
      </c>
      <c r="H7" s="27">
        <f t="shared" si="3"/>
        <v>0.022361111111111054</v>
      </c>
      <c r="I7" s="45">
        <v>2</v>
      </c>
      <c r="J7" s="27">
        <f t="shared" si="1"/>
        <v>0.045196759259259256</v>
      </c>
    </row>
    <row r="8" spans="1:10" s="21" customFormat="1" ht="15">
      <c r="A8" s="29">
        <v>77</v>
      </c>
      <c r="B8" s="33" t="s">
        <v>58</v>
      </c>
      <c r="C8" s="22">
        <v>0.7791666666666667</v>
      </c>
      <c r="D8" s="23">
        <v>0.8015625000000001</v>
      </c>
      <c r="E8" s="27">
        <f t="shared" si="0"/>
        <v>0.022395833333333393</v>
      </c>
      <c r="F8" s="22">
        <f t="shared" si="2"/>
        <v>0.8015625000000001</v>
      </c>
      <c r="G8" s="23">
        <v>0.8244907407407407</v>
      </c>
      <c r="H8" s="27">
        <f t="shared" si="3"/>
        <v>0.022928240740740624</v>
      </c>
      <c r="I8" s="45">
        <v>2</v>
      </c>
      <c r="J8" s="27">
        <f t="shared" si="1"/>
        <v>0.04532407407407402</v>
      </c>
    </row>
    <row r="9" spans="1:10" s="21" customFormat="1" ht="15">
      <c r="A9" s="29">
        <v>11</v>
      </c>
      <c r="B9" s="33" t="s">
        <v>63</v>
      </c>
      <c r="C9" s="22">
        <v>0.7736111111111111</v>
      </c>
      <c r="D9" s="23">
        <v>0.792650462962963</v>
      </c>
      <c r="E9" s="27">
        <f t="shared" si="0"/>
        <v>0.019039351851851904</v>
      </c>
      <c r="F9" s="22">
        <f t="shared" si="2"/>
        <v>0.792650462962963</v>
      </c>
      <c r="G9" s="23">
        <v>0.8126273148148148</v>
      </c>
      <c r="H9" s="27">
        <f t="shared" si="3"/>
        <v>0.019976851851851718</v>
      </c>
      <c r="I9" s="45">
        <v>2</v>
      </c>
      <c r="J9" s="27">
        <f t="shared" si="1"/>
        <v>0.03901620370370362</v>
      </c>
    </row>
    <row r="10" spans="1:10" s="21" customFormat="1" ht="15">
      <c r="A10" s="39">
        <v>55</v>
      </c>
      <c r="B10" s="40" t="s">
        <v>68</v>
      </c>
      <c r="C10" s="22">
        <v>0.775</v>
      </c>
      <c r="D10" s="23">
        <v>0.7955787037037036</v>
      </c>
      <c r="E10" s="27">
        <f t="shared" si="0"/>
        <v>0.020578703703703627</v>
      </c>
      <c r="F10" s="22">
        <f t="shared" si="2"/>
        <v>0.7955787037037036</v>
      </c>
      <c r="G10" s="23">
        <v>0.8167708333333333</v>
      </c>
      <c r="H10" s="27">
        <f t="shared" si="3"/>
        <v>0.021192129629629686</v>
      </c>
      <c r="I10" s="45">
        <v>2</v>
      </c>
      <c r="J10" s="27">
        <f t="shared" si="1"/>
        <v>0.04177083333333331</v>
      </c>
    </row>
    <row r="11" spans="1:10" s="21" customFormat="1" ht="15">
      <c r="A11" s="39">
        <v>58</v>
      </c>
      <c r="B11" s="40" t="s">
        <v>69</v>
      </c>
      <c r="C11" s="22">
        <v>0.7777777777777778</v>
      </c>
      <c r="D11" s="23">
        <v>0.8079745370370371</v>
      </c>
      <c r="E11" s="27">
        <f t="shared" si="0"/>
        <v>0.030196759259259354</v>
      </c>
      <c r="F11" s="22"/>
      <c r="G11" s="23"/>
      <c r="H11" s="27">
        <f t="shared" si="3"/>
        <v>0</v>
      </c>
      <c r="I11" s="45">
        <v>1</v>
      </c>
      <c r="J11" s="27">
        <f t="shared" si="1"/>
        <v>0.030196759259259354</v>
      </c>
    </row>
    <row r="12" spans="1:10" s="21" customFormat="1" ht="15">
      <c r="A12" s="39">
        <v>25</v>
      </c>
      <c r="B12" s="40" t="s">
        <v>74</v>
      </c>
      <c r="C12" s="22">
        <v>0.7805555555555556</v>
      </c>
      <c r="D12" s="23">
        <v>0.8018055555555555</v>
      </c>
      <c r="E12" s="27">
        <f t="shared" si="0"/>
        <v>0.02124999999999999</v>
      </c>
      <c r="F12" s="22">
        <f t="shared" si="2"/>
        <v>0.8018055555555555</v>
      </c>
      <c r="G12" s="23">
        <v>0.822037037037037</v>
      </c>
      <c r="H12" s="27">
        <f t="shared" si="3"/>
        <v>0.02023148148148146</v>
      </c>
      <c r="I12" s="45">
        <v>2</v>
      </c>
      <c r="J12" s="27">
        <f t="shared" si="1"/>
        <v>0.04148148148148145</v>
      </c>
    </row>
    <row r="13" spans="1:10" s="21" customFormat="1" ht="15">
      <c r="A13" s="39">
        <v>8</v>
      </c>
      <c r="B13" s="40" t="s">
        <v>79</v>
      </c>
      <c r="C13" s="22">
        <v>0.7819444444444444</v>
      </c>
      <c r="D13" s="23">
        <v>0.8181597222222222</v>
      </c>
      <c r="E13" s="27">
        <f t="shared" si="0"/>
        <v>0.03621527777777778</v>
      </c>
      <c r="F13" s="22">
        <f t="shared" si="2"/>
        <v>0.8181597222222222</v>
      </c>
      <c r="G13" s="23">
        <v>0.8566087962962964</v>
      </c>
      <c r="H13" s="27">
        <f t="shared" si="3"/>
        <v>0.03844907407407416</v>
      </c>
      <c r="I13" s="45">
        <v>2</v>
      </c>
      <c r="J13" s="27">
        <f t="shared" si="1"/>
        <v>0.07466435185185194</v>
      </c>
    </row>
    <row r="14" spans="1:10" s="21" customFormat="1" ht="15.75" thickBot="1">
      <c r="A14" s="31"/>
      <c r="B14" s="70"/>
      <c r="C14" s="24"/>
      <c r="D14" s="25"/>
      <c r="E14" s="28"/>
      <c r="F14" s="24"/>
      <c r="G14" s="25"/>
      <c r="H14" s="28"/>
      <c r="I14" s="46"/>
      <c r="J14" s="28"/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14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2" sqref="A2"/>
    </sheetView>
  </sheetViews>
  <sheetFormatPr defaultColWidth="11.421875" defaultRowHeight="15"/>
  <cols>
    <col min="1" max="1" width="6.140625" style="0" customWidth="1"/>
    <col min="2" max="2" width="26.00390625" style="0" customWidth="1"/>
  </cols>
  <sheetData>
    <row r="1" spans="1:13" ht="15">
      <c r="A1" s="8" t="s">
        <v>38</v>
      </c>
      <c r="C1" t="s">
        <v>40</v>
      </c>
      <c r="E1" s="10"/>
      <c r="H1" s="10"/>
      <c r="K1" s="10"/>
      <c r="L1" s="54" t="s">
        <v>28</v>
      </c>
      <c r="M1" s="68">
        <v>0.017361111111111112</v>
      </c>
    </row>
    <row r="2" spans="1:13" ht="15.75" thickBo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15.75" thickBot="1">
      <c r="A3" s="10" t="s">
        <v>2</v>
      </c>
      <c r="B3" s="9"/>
      <c r="C3" s="11" t="s">
        <v>6</v>
      </c>
      <c r="D3" s="9"/>
      <c r="E3" s="9"/>
      <c r="F3" s="11" t="s">
        <v>10</v>
      </c>
      <c r="G3" s="9"/>
      <c r="H3" s="9"/>
      <c r="I3" s="11" t="s">
        <v>11</v>
      </c>
      <c r="J3" s="9"/>
      <c r="K3" s="9"/>
      <c r="L3" s="11" t="s">
        <v>13</v>
      </c>
      <c r="M3" s="9"/>
    </row>
    <row r="4" spans="1:13" ht="15.75" thickBot="1">
      <c r="A4" s="13" t="s">
        <v>4</v>
      </c>
      <c r="B4" s="14" t="s">
        <v>5</v>
      </c>
      <c r="C4" s="12" t="s">
        <v>7</v>
      </c>
      <c r="D4" s="13" t="s">
        <v>8</v>
      </c>
      <c r="E4" s="14" t="s">
        <v>9</v>
      </c>
      <c r="F4" s="12" t="s">
        <v>7</v>
      </c>
      <c r="G4" s="13" t="s">
        <v>8</v>
      </c>
      <c r="H4" s="14" t="s">
        <v>9</v>
      </c>
      <c r="I4" s="12" t="s">
        <v>7</v>
      </c>
      <c r="J4" s="13" t="s">
        <v>8</v>
      </c>
      <c r="K4" s="14" t="s">
        <v>9</v>
      </c>
      <c r="L4" s="12" t="s">
        <v>12</v>
      </c>
      <c r="M4" s="14" t="s">
        <v>9</v>
      </c>
    </row>
    <row r="5" spans="1:13" ht="15">
      <c r="A5" s="123">
        <v>3</v>
      </c>
      <c r="B5" s="124" t="s">
        <v>42</v>
      </c>
      <c r="C5" s="22">
        <v>0.4583333333333333</v>
      </c>
      <c r="D5" s="23">
        <v>0.4755671296296296</v>
      </c>
      <c r="E5" s="27">
        <f aca="true" t="shared" si="0" ref="E5:E14">D5-C5</f>
        <v>0.01723379629629629</v>
      </c>
      <c r="F5" s="22">
        <f>D5</f>
        <v>0.4755671296296296</v>
      </c>
      <c r="G5" s="23">
        <v>0.49356481481481485</v>
      </c>
      <c r="H5" s="27">
        <f>G5-F5</f>
        <v>0.01799768518518524</v>
      </c>
      <c r="I5" s="22">
        <f>G5</f>
        <v>0.49356481481481485</v>
      </c>
      <c r="J5" s="23">
        <v>0.5112615740740741</v>
      </c>
      <c r="K5" s="27">
        <f>J5-I5</f>
        <v>0.017696759259259287</v>
      </c>
      <c r="L5" s="45">
        <v>3</v>
      </c>
      <c r="M5" s="27">
        <f>E5+H5+K5</f>
        <v>0.05292824074074082</v>
      </c>
    </row>
    <row r="6" spans="1:13" ht="15">
      <c r="A6" s="30">
        <v>111</v>
      </c>
      <c r="B6" s="37" t="s">
        <v>47</v>
      </c>
      <c r="C6" s="22"/>
      <c r="D6" s="23"/>
      <c r="E6" s="27">
        <f t="shared" si="0"/>
        <v>0</v>
      </c>
      <c r="F6" s="22">
        <f aca="true" t="shared" si="1" ref="F6:F14">D6</f>
        <v>0</v>
      </c>
      <c r="G6" s="23"/>
      <c r="H6" s="27">
        <f aca="true" t="shared" si="2" ref="H6:H14">G6-F6</f>
        <v>0</v>
      </c>
      <c r="I6" s="22">
        <f aca="true" t="shared" si="3" ref="I6:I14">G6</f>
        <v>0</v>
      </c>
      <c r="J6" s="23"/>
      <c r="K6" s="27">
        <f aca="true" t="shared" si="4" ref="K6:K14">J6-I6</f>
        <v>0</v>
      </c>
      <c r="L6" s="45">
        <v>0</v>
      </c>
      <c r="M6" s="27">
        <f aca="true" t="shared" si="5" ref="M6:M14">E6+H6+K6</f>
        <v>0</v>
      </c>
    </row>
    <row r="7" spans="1:13" ht="15">
      <c r="A7" s="29">
        <v>4</v>
      </c>
      <c r="B7" s="33" t="s">
        <v>51</v>
      </c>
      <c r="C7" s="22">
        <v>0.46249999999999997</v>
      </c>
      <c r="D7" s="23">
        <v>0.4839236111111111</v>
      </c>
      <c r="E7" s="27">
        <f t="shared" si="0"/>
        <v>0.02142361111111113</v>
      </c>
      <c r="F7" s="22">
        <f t="shared" si="1"/>
        <v>0.4839236111111111</v>
      </c>
      <c r="G7" s="23">
        <v>0.5062037037037037</v>
      </c>
      <c r="H7" s="27">
        <f t="shared" si="2"/>
        <v>0.022280092592592615</v>
      </c>
      <c r="I7" s="22">
        <f t="shared" si="3"/>
        <v>0.5062037037037037</v>
      </c>
      <c r="J7" s="23">
        <v>0.5287499999999999</v>
      </c>
      <c r="K7" s="27">
        <f t="shared" si="4"/>
        <v>0.02254629629629623</v>
      </c>
      <c r="L7" s="45">
        <v>3</v>
      </c>
      <c r="M7" s="27">
        <f t="shared" si="5"/>
        <v>0.06624999999999998</v>
      </c>
    </row>
    <row r="8" spans="1:13" ht="15">
      <c r="A8" s="29">
        <v>77</v>
      </c>
      <c r="B8" s="33" t="s">
        <v>58</v>
      </c>
      <c r="C8" s="22">
        <v>0.46388888888888885</v>
      </c>
      <c r="D8" s="23">
        <v>0.4840625</v>
      </c>
      <c r="E8" s="27">
        <f t="shared" si="0"/>
        <v>0.020173611111111156</v>
      </c>
      <c r="F8" s="22">
        <f t="shared" si="1"/>
        <v>0.4840625</v>
      </c>
      <c r="G8" s="23">
        <v>0.5139583333333334</v>
      </c>
      <c r="H8" s="27">
        <f t="shared" si="2"/>
        <v>0.0298958333333334</v>
      </c>
      <c r="I8" s="22"/>
      <c r="J8" s="23"/>
      <c r="K8" s="27">
        <f t="shared" si="4"/>
        <v>0</v>
      </c>
      <c r="L8" s="45">
        <v>2</v>
      </c>
      <c r="M8" s="27">
        <f t="shared" si="5"/>
        <v>0.050069444444444555</v>
      </c>
    </row>
    <row r="9" spans="1:13" ht="15">
      <c r="A9" s="29">
        <v>11</v>
      </c>
      <c r="B9" s="33" t="s">
        <v>63</v>
      </c>
      <c r="C9" s="22">
        <v>0.4597222222222222</v>
      </c>
      <c r="D9" s="23">
        <v>0.4782986111111111</v>
      </c>
      <c r="E9" s="27">
        <f t="shared" si="0"/>
        <v>0.018576388888888906</v>
      </c>
      <c r="F9" s="22"/>
      <c r="G9" s="23"/>
      <c r="H9" s="27">
        <f t="shared" si="2"/>
        <v>0</v>
      </c>
      <c r="I9" s="22"/>
      <c r="J9" s="23"/>
      <c r="K9" s="27">
        <f t="shared" si="4"/>
        <v>0</v>
      </c>
      <c r="L9" s="45">
        <v>1</v>
      </c>
      <c r="M9" s="27">
        <f t="shared" si="5"/>
        <v>0.018576388888888906</v>
      </c>
    </row>
    <row r="10" spans="1:13" ht="15">
      <c r="A10" s="39">
        <v>55</v>
      </c>
      <c r="B10" s="40" t="s">
        <v>68</v>
      </c>
      <c r="C10" s="22">
        <v>0.4611111111111111</v>
      </c>
      <c r="D10" s="23">
        <v>0.48060185185185184</v>
      </c>
      <c r="E10" s="27">
        <f t="shared" si="0"/>
        <v>0.019490740740740753</v>
      </c>
      <c r="F10" s="22">
        <f t="shared" si="1"/>
        <v>0.48060185185185184</v>
      </c>
      <c r="G10" s="23">
        <v>0.5027777777777778</v>
      </c>
      <c r="H10" s="27">
        <f t="shared" si="2"/>
        <v>0.022175925925925932</v>
      </c>
      <c r="I10" s="22">
        <f t="shared" si="3"/>
        <v>0.5027777777777778</v>
      </c>
      <c r="J10" s="23">
        <v>0.5267824074074073</v>
      </c>
      <c r="K10" s="27">
        <f t="shared" si="4"/>
        <v>0.02400462962962957</v>
      </c>
      <c r="L10" s="45">
        <v>3</v>
      </c>
      <c r="M10" s="27">
        <f t="shared" si="5"/>
        <v>0.06567129629629626</v>
      </c>
    </row>
    <row r="11" spans="1:13" ht="15">
      <c r="A11" s="39">
        <v>58</v>
      </c>
      <c r="B11" s="40" t="s">
        <v>69</v>
      </c>
      <c r="C11" s="22"/>
      <c r="D11" s="23"/>
      <c r="E11" s="27">
        <f t="shared" si="0"/>
        <v>0</v>
      </c>
      <c r="F11" s="22">
        <f t="shared" si="1"/>
        <v>0</v>
      </c>
      <c r="G11" s="23"/>
      <c r="H11" s="27">
        <f t="shared" si="2"/>
        <v>0</v>
      </c>
      <c r="I11" s="22">
        <f t="shared" si="3"/>
        <v>0</v>
      </c>
      <c r="J11" s="23"/>
      <c r="K11" s="27">
        <f t="shared" si="4"/>
        <v>0</v>
      </c>
      <c r="L11" s="45">
        <v>0</v>
      </c>
      <c r="M11" s="27">
        <f t="shared" si="5"/>
        <v>0</v>
      </c>
    </row>
    <row r="12" spans="1:13" ht="15">
      <c r="A12" s="39">
        <v>25</v>
      </c>
      <c r="B12" s="40" t="s">
        <v>74</v>
      </c>
      <c r="C12" s="22">
        <v>0.46527777777777773</v>
      </c>
      <c r="D12" s="23">
        <v>0.48413194444444446</v>
      </c>
      <c r="E12" s="27">
        <f t="shared" si="0"/>
        <v>0.018854166666666727</v>
      </c>
      <c r="F12" s="22">
        <f t="shared" si="1"/>
        <v>0.48413194444444446</v>
      </c>
      <c r="G12" s="23">
        <v>0.5028587962962963</v>
      </c>
      <c r="H12" s="27">
        <f t="shared" si="2"/>
        <v>0.0187268518518518</v>
      </c>
      <c r="I12" s="22">
        <f t="shared" si="3"/>
        <v>0.5028587962962963</v>
      </c>
      <c r="J12" s="23">
        <v>0.5246412037037037</v>
      </c>
      <c r="K12" s="27">
        <f t="shared" si="4"/>
        <v>0.021782407407407445</v>
      </c>
      <c r="L12" s="45">
        <v>3</v>
      </c>
      <c r="M12" s="27">
        <f t="shared" si="5"/>
        <v>0.05936342592592597</v>
      </c>
    </row>
    <row r="13" spans="1:13" ht="15">
      <c r="A13" s="39">
        <v>8</v>
      </c>
      <c r="B13" s="40" t="s">
        <v>79</v>
      </c>
      <c r="C13" s="22">
        <v>0.4666666666666666</v>
      </c>
      <c r="D13" s="23">
        <v>0.5019097222222222</v>
      </c>
      <c r="E13" s="27">
        <f t="shared" si="0"/>
        <v>0.03524305555555557</v>
      </c>
      <c r="F13" s="22">
        <f t="shared" si="1"/>
        <v>0.5019097222222222</v>
      </c>
      <c r="G13" s="23">
        <v>0.5366435185185185</v>
      </c>
      <c r="H13" s="27">
        <f t="shared" si="2"/>
        <v>0.03473379629629636</v>
      </c>
      <c r="I13" s="22"/>
      <c r="J13" s="23"/>
      <c r="K13" s="27">
        <f t="shared" si="4"/>
        <v>0</v>
      </c>
      <c r="L13" s="45">
        <v>2</v>
      </c>
      <c r="M13" s="27">
        <f t="shared" si="5"/>
        <v>0.06997685185185193</v>
      </c>
    </row>
    <row r="14" spans="1:13" ht="15.75" thickBot="1">
      <c r="A14" s="31"/>
      <c r="B14" s="70"/>
      <c r="C14" s="24"/>
      <c r="D14" s="25"/>
      <c r="E14" s="28"/>
      <c r="F14" s="24"/>
      <c r="G14" s="25"/>
      <c r="H14" s="28"/>
      <c r="I14" s="24"/>
      <c r="J14" s="25"/>
      <c r="K14" s="28"/>
      <c r="L14" s="46"/>
      <c r="M14" s="28"/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14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5.140625" style="0" customWidth="1"/>
    <col min="2" max="2" width="6.140625" style="4" customWidth="1"/>
    <col min="3" max="3" width="26.00390625" style="0" customWidth="1"/>
    <col min="4" max="5" width="11.421875" style="10" customWidth="1"/>
    <col min="6" max="6" width="13.140625" style="0" customWidth="1"/>
  </cols>
  <sheetData>
    <row r="1" spans="1:4" ht="15">
      <c r="A1" s="8" t="s">
        <v>38</v>
      </c>
      <c r="D1" t="s">
        <v>39</v>
      </c>
    </row>
    <row r="2" spans="1:3" ht="15.75" thickBot="1">
      <c r="A2" s="9"/>
      <c r="B2" s="9"/>
      <c r="C2" s="10"/>
    </row>
    <row r="3" spans="1:6" ht="15.75" thickBot="1">
      <c r="A3" s="10" t="s">
        <v>0</v>
      </c>
      <c r="B3" s="9"/>
      <c r="C3" s="9"/>
      <c r="D3" s="11" t="s">
        <v>0</v>
      </c>
      <c r="E3" s="9"/>
      <c r="F3" s="9" t="s">
        <v>29</v>
      </c>
    </row>
    <row r="4" spans="1:6" ht="15.75" thickBot="1">
      <c r="A4" s="77" t="s">
        <v>3</v>
      </c>
      <c r="B4" s="78" t="s">
        <v>4</v>
      </c>
      <c r="C4" s="79" t="s">
        <v>5</v>
      </c>
      <c r="D4" s="77" t="s">
        <v>12</v>
      </c>
      <c r="E4" s="79" t="s">
        <v>9</v>
      </c>
      <c r="F4" s="63" t="s">
        <v>30</v>
      </c>
    </row>
    <row r="5" spans="1:7" ht="15">
      <c r="A5" s="5">
        <v>1</v>
      </c>
      <c r="B5" s="166">
        <v>111</v>
      </c>
      <c r="C5" s="124" t="s">
        <v>47</v>
      </c>
      <c r="D5" s="80">
        <f>'Manche 1'!L6</f>
        <v>3</v>
      </c>
      <c r="E5" s="26">
        <f>'Manche 1'!M6</f>
        <v>0.04916666666666658</v>
      </c>
      <c r="F5" s="81"/>
      <c r="G5" s="62"/>
    </row>
    <row r="6" spans="1:6" ht="15">
      <c r="A6" s="6">
        <v>2</v>
      </c>
      <c r="B6" s="29">
        <v>3</v>
      </c>
      <c r="C6" s="37" t="s">
        <v>42</v>
      </c>
      <c r="D6" s="45">
        <f>'Manche 1'!L5</f>
        <v>3</v>
      </c>
      <c r="E6" s="27">
        <f>'Manche 1'!M5</f>
        <v>0.052013888888888804</v>
      </c>
      <c r="F6" s="82">
        <f aca="true" t="shared" si="0" ref="F6:F14">E6-E5</f>
        <v>0.002847222222222223</v>
      </c>
    </row>
    <row r="7" spans="1:7" ht="15">
      <c r="A7" s="6">
        <v>3</v>
      </c>
      <c r="B7" s="29">
        <v>11</v>
      </c>
      <c r="C7" s="33" t="s">
        <v>63</v>
      </c>
      <c r="D7" s="45">
        <f>'Manche 1'!L9</f>
        <v>3</v>
      </c>
      <c r="E7" s="27">
        <f>'Manche 1'!M9</f>
        <v>0.05457175925925928</v>
      </c>
      <c r="F7" s="82">
        <f t="shared" si="0"/>
        <v>0.002557870370370474</v>
      </c>
      <c r="G7" s="62"/>
    </row>
    <row r="8" spans="1:6" ht="15">
      <c r="A8" s="6">
        <v>4</v>
      </c>
      <c r="B8" s="29">
        <v>55</v>
      </c>
      <c r="C8" s="37" t="s">
        <v>68</v>
      </c>
      <c r="D8" s="45">
        <f>'Manche 1'!L10</f>
        <v>3</v>
      </c>
      <c r="E8" s="27">
        <f>'Manche 1'!M10</f>
        <v>0.05702546296296296</v>
      </c>
      <c r="F8" s="82">
        <f t="shared" si="0"/>
        <v>0.00245370370370368</v>
      </c>
    </row>
    <row r="9" spans="1:6" ht="15">
      <c r="A9" s="76">
        <v>5</v>
      </c>
      <c r="B9" s="39">
        <v>4</v>
      </c>
      <c r="C9" s="58" t="s">
        <v>51</v>
      </c>
      <c r="D9" s="187">
        <f>'Manche 1'!L7</f>
        <v>3</v>
      </c>
      <c r="E9" s="188">
        <f>'Manche 1'!M7</f>
        <v>0.06525462962962958</v>
      </c>
      <c r="F9" s="189">
        <f t="shared" si="0"/>
        <v>0.00822916666666662</v>
      </c>
    </row>
    <row r="10" spans="1:6" ht="15">
      <c r="A10" s="196">
        <v>6</v>
      </c>
      <c r="B10" s="213">
        <v>58</v>
      </c>
      <c r="C10" s="214" t="s">
        <v>69</v>
      </c>
      <c r="D10" s="215">
        <f>'Manche 1'!L11</f>
        <v>2</v>
      </c>
      <c r="E10" s="216">
        <f>'Manche 1'!M11</f>
        <v>0.05280092592592589</v>
      </c>
      <c r="F10" s="217"/>
    </row>
    <row r="11" spans="1:6" ht="15">
      <c r="A11" s="190">
        <v>7</v>
      </c>
      <c r="B11" s="191">
        <v>77</v>
      </c>
      <c r="C11" s="192" t="s">
        <v>58</v>
      </c>
      <c r="D11" s="193">
        <f>'Manche 1'!L8</f>
        <v>1</v>
      </c>
      <c r="E11" s="194">
        <f>'Manche 1'!M8</f>
        <v>0.023784722222222276</v>
      </c>
      <c r="F11" s="195"/>
    </row>
    <row r="12" spans="1:6" ht="15">
      <c r="A12" s="6">
        <v>8</v>
      </c>
      <c r="B12" s="39">
        <v>25</v>
      </c>
      <c r="C12" s="40" t="s">
        <v>74</v>
      </c>
      <c r="D12" s="45">
        <f>'Manche 1'!L12</f>
        <v>1</v>
      </c>
      <c r="E12" s="27">
        <f>'Manche 1'!M12</f>
        <v>0.059236111111111045</v>
      </c>
      <c r="F12" s="82">
        <f t="shared" si="0"/>
        <v>0.03545138888888877</v>
      </c>
    </row>
    <row r="13" spans="1:6" ht="15">
      <c r="A13" s="6">
        <v>9</v>
      </c>
      <c r="B13" s="39">
        <v>8</v>
      </c>
      <c r="C13" s="40" t="s">
        <v>79</v>
      </c>
      <c r="D13" s="45">
        <f>'Manche 1'!L13</f>
        <v>1</v>
      </c>
      <c r="E13" s="27">
        <f>'Manche 1'!M13</f>
        <v>0.06721064814814814</v>
      </c>
      <c r="F13" s="82">
        <f t="shared" si="0"/>
        <v>0.0079745370370371</v>
      </c>
    </row>
    <row r="14" spans="1:6" ht="15.75" thickBot="1">
      <c r="A14" s="7"/>
      <c r="B14" s="31"/>
      <c r="C14" s="70"/>
      <c r="D14" s="46"/>
      <c r="E14" s="28"/>
      <c r="F14" s="83"/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  <headerFooter>
    <oddHeader>&amp;C&amp;"-,Gras"&amp;14RONDES DE BOMBO 2018
Classement provisoire 1ére Manche AUTOS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14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5.140625" style="0" customWidth="1"/>
    <col min="2" max="2" width="6.140625" style="4" customWidth="1"/>
    <col min="3" max="3" width="26.00390625" style="0" customWidth="1"/>
    <col min="8" max="9" width="11.421875" style="10" customWidth="1"/>
    <col min="10" max="10" width="13.140625" style="0" customWidth="1"/>
  </cols>
  <sheetData>
    <row r="1" spans="1:4" ht="15">
      <c r="A1" s="8" t="s">
        <v>38</v>
      </c>
      <c r="D1" t="s">
        <v>39</v>
      </c>
    </row>
    <row r="2" spans="1:3" ht="15.75" thickBot="1">
      <c r="A2" s="9"/>
      <c r="B2" s="9"/>
      <c r="C2" s="10"/>
    </row>
    <row r="3" spans="1:10" ht="16.5" thickBot="1" thickTop="1">
      <c r="A3" s="10" t="s">
        <v>14</v>
      </c>
      <c r="B3" s="9"/>
      <c r="C3" s="9"/>
      <c r="D3" s="11" t="s">
        <v>0</v>
      </c>
      <c r="E3" s="9"/>
      <c r="F3" s="15" t="s">
        <v>1</v>
      </c>
      <c r="H3" s="20" t="s">
        <v>13</v>
      </c>
      <c r="J3" s="63" t="s">
        <v>29</v>
      </c>
    </row>
    <row r="4" spans="1:10" ht="16.5" thickBot="1" thickTop="1">
      <c r="A4" s="77" t="s">
        <v>3</v>
      </c>
      <c r="B4" s="78" t="s">
        <v>4</v>
      </c>
      <c r="C4" s="79" t="s">
        <v>5</v>
      </c>
      <c r="D4" s="77" t="s">
        <v>12</v>
      </c>
      <c r="E4" s="79" t="s">
        <v>9</v>
      </c>
      <c r="F4" s="77" t="s">
        <v>12</v>
      </c>
      <c r="G4" s="84" t="s">
        <v>9</v>
      </c>
      <c r="H4" s="85" t="s">
        <v>12</v>
      </c>
      <c r="I4" s="86" t="s">
        <v>9</v>
      </c>
      <c r="J4" s="63" t="s">
        <v>31</v>
      </c>
    </row>
    <row r="5" spans="1:10" ht="15">
      <c r="A5" s="5">
        <v>1</v>
      </c>
      <c r="B5" s="166">
        <v>111</v>
      </c>
      <c r="C5" s="124" t="s">
        <v>47</v>
      </c>
      <c r="D5" s="16">
        <f>'Manche 1'!L6</f>
        <v>3</v>
      </c>
      <c r="E5" s="47">
        <f>'Manche 1'!M6</f>
        <v>0.04916666666666658</v>
      </c>
      <c r="F5" s="16">
        <f>'Manche 2'!I6</f>
        <v>2</v>
      </c>
      <c r="G5" s="119">
        <f>'Manche 2'!J6</f>
        <v>0.03489583333333324</v>
      </c>
      <c r="H5" s="52">
        <f aca="true" t="shared" si="0" ref="H5:H14">D5+F5</f>
        <v>5</v>
      </c>
      <c r="I5" s="50">
        <f aca="true" t="shared" si="1" ref="I5:I14">E5+G5</f>
        <v>0.08406249999999982</v>
      </c>
      <c r="J5" s="87"/>
    </row>
    <row r="6" spans="1:10" ht="15">
      <c r="A6" s="6">
        <v>2</v>
      </c>
      <c r="B6" s="29">
        <v>3</v>
      </c>
      <c r="C6" s="37" t="s">
        <v>42</v>
      </c>
      <c r="D6" s="17">
        <f>'Manche 1'!L5</f>
        <v>3</v>
      </c>
      <c r="E6" s="48">
        <f>'Manche 1'!M5</f>
        <v>0.052013888888888804</v>
      </c>
      <c r="F6" s="17">
        <f>'Manche 2'!I5</f>
        <v>2</v>
      </c>
      <c r="G6" s="120">
        <f>'Manche 2'!J5</f>
        <v>0.03760416666666666</v>
      </c>
      <c r="H6" s="53">
        <f t="shared" si="0"/>
        <v>5</v>
      </c>
      <c r="I6" s="51">
        <f t="shared" si="1"/>
        <v>0.08961805555555546</v>
      </c>
      <c r="J6" s="88">
        <f aca="true" t="shared" si="2" ref="J6:J14">I6-I5</f>
        <v>0.005555555555555647</v>
      </c>
    </row>
    <row r="7" spans="1:10" ht="15">
      <c r="A7" s="6">
        <v>3</v>
      </c>
      <c r="B7" s="29">
        <v>11</v>
      </c>
      <c r="C7" s="33" t="s">
        <v>63</v>
      </c>
      <c r="D7" s="17">
        <f>'Manche 1'!L9</f>
        <v>3</v>
      </c>
      <c r="E7" s="48">
        <f>'Manche 1'!M9</f>
        <v>0.05457175925925928</v>
      </c>
      <c r="F7" s="17">
        <f>'Manche 2'!I9</f>
        <v>2</v>
      </c>
      <c r="G7" s="120">
        <f>'Manche 2'!J9</f>
        <v>0.03901620370370362</v>
      </c>
      <c r="H7" s="53">
        <f t="shared" si="0"/>
        <v>5</v>
      </c>
      <c r="I7" s="51">
        <f t="shared" si="1"/>
        <v>0.0935879629629629</v>
      </c>
      <c r="J7" s="89">
        <f t="shared" si="2"/>
        <v>0.003969907407407436</v>
      </c>
    </row>
    <row r="8" spans="1:10" ht="15">
      <c r="A8" s="6">
        <v>4</v>
      </c>
      <c r="B8" s="29">
        <v>55</v>
      </c>
      <c r="C8" s="37" t="s">
        <v>68</v>
      </c>
      <c r="D8" s="17">
        <f>'Manche 1'!L10</f>
        <v>3</v>
      </c>
      <c r="E8" s="48">
        <f>'Manche 1'!M10</f>
        <v>0.05702546296296296</v>
      </c>
      <c r="F8" s="17">
        <f>'Manche 2'!I10</f>
        <v>2</v>
      </c>
      <c r="G8" s="120">
        <f>'Manche 2'!J10</f>
        <v>0.04177083333333331</v>
      </c>
      <c r="H8" s="53">
        <f t="shared" si="0"/>
        <v>5</v>
      </c>
      <c r="I8" s="51">
        <f t="shared" si="1"/>
        <v>0.09879629629629627</v>
      </c>
      <c r="J8" s="89">
        <f t="shared" si="2"/>
        <v>0.00520833333333337</v>
      </c>
    </row>
    <row r="9" spans="1:10" ht="15">
      <c r="A9" s="6">
        <v>5</v>
      </c>
      <c r="B9" s="39">
        <v>4</v>
      </c>
      <c r="C9" s="58" t="s">
        <v>51</v>
      </c>
      <c r="D9" s="90">
        <f>'Manche 1'!L7</f>
        <v>3</v>
      </c>
      <c r="E9" s="91">
        <f>'Manche 1'!M7</f>
        <v>0.06525462962962958</v>
      </c>
      <c r="F9" s="90">
        <f>'Manche 2'!I7</f>
        <v>2</v>
      </c>
      <c r="G9" s="197">
        <f>'Manche 2'!J7</f>
        <v>0.045196759259259256</v>
      </c>
      <c r="H9" s="93">
        <f t="shared" si="0"/>
        <v>5</v>
      </c>
      <c r="I9" s="118">
        <f t="shared" si="1"/>
        <v>0.11045138888888884</v>
      </c>
      <c r="J9" s="116">
        <f t="shared" si="2"/>
        <v>0.011655092592592564</v>
      </c>
    </row>
    <row r="10" spans="1:10" ht="15">
      <c r="A10" s="6">
        <v>6</v>
      </c>
      <c r="B10" s="218">
        <v>77</v>
      </c>
      <c r="C10" s="219" t="s">
        <v>58</v>
      </c>
      <c r="D10" s="220">
        <f>'Manche 1'!L8</f>
        <v>1</v>
      </c>
      <c r="E10" s="221">
        <f>'Manche 1'!M8</f>
        <v>0.023784722222222276</v>
      </c>
      <c r="F10" s="220">
        <f>'Manche 2'!I8</f>
        <v>2</v>
      </c>
      <c r="G10" s="222">
        <f>'Manche 2'!J8</f>
        <v>0.04532407407407402</v>
      </c>
      <c r="H10" s="223">
        <f t="shared" si="0"/>
        <v>3</v>
      </c>
      <c r="I10" s="224">
        <f t="shared" si="1"/>
        <v>0.0691087962962963</v>
      </c>
      <c r="J10" s="225"/>
    </row>
    <row r="11" spans="1:10" ht="15">
      <c r="A11" s="76">
        <v>7</v>
      </c>
      <c r="B11" s="39">
        <v>58</v>
      </c>
      <c r="C11" s="58" t="s">
        <v>69</v>
      </c>
      <c r="D11" s="17">
        <f>'Manche 1'!L11</f>
        <v>2</v>
      </c>
      <c r="E11" s="48">
        <f>'Manche 1'!M11</f>
        <v>0.05280092592592589</v>
      </c>
      <c r="F11" s="17">
        <f>'Manche 2'!I11</f>
        <v>1</v>
      </c>
      <c r="G11" s="120">
        <f>'Manche 2'!J11</f>
        <v>0.030196759259259354</v>
      </c>
      <c r="H11" s="53">
        <f t="shared" si="0"/>
        <v>3</v>
      </c>
      <c r="I11" s="51">
        <f t="shared" si="1"/>
        <v>0.08299768518518524</v>
      </c>
      <c r="J11" s="116">
        <f t="shared" si="2"/>
        <v>0.01388888888888895</v>
      </c>
    </row>
    <row r="12" spans="1:10" ht="15">
      <c r="A12" s="161">
        <v>8</v>
      </c>
      <c r="B12" s="39">
        <v>25</v>
      </c>
      <c r="C12" s="41" t="s">
        <v>74</v>
      </c>
      <c r="D12" s="17">
        <f>'Manche 1'!L12</f>
        <v>1</v>
      </c>
      <c r="E12" s="48">
        <f>'Manche 1'!M12</f>
        <v>0.059236111111111045</v>
      </c>
      <c r="F12" s="17">
        <f>'Manche 2'!I12</f>
        <v>2</v>
      </c>
      <c r="G12" s="120">
        <f>'Manche 2'!J12</f>
        <v>0.04148148148148145</v>
      </c>
      <c r="H12" s="53">
        <f t="shared" si="0"/>
        <v>3</v>
      </c>
      <c r="I12" s="51">
        <f t="shared" si="1"/>
        <v>0.1007175925925925</v>
      </c>
      <c r="J12" s="116">
        <f t="shared" si="2"/>
        <v>0.017719907407407254</v>
      </c>
    </row>
    <row r="13" spans="1:10" ht="15">
      <c r="A13" s="161">
        <v>9</v>
      </c>
      <c r="B13" s="39">
        <v>8</v>
      </c>
      <c r="C13" s="41" t="s">
        <v>79</v>
      </c>
      <c r="D13" s="17">
        <f>'Manche 1'!L13</f>
        <v>1</v>
      </c>
      <c r="E13" s="48">
        <f>'Manche 1'!M13</f>
        <v>0.06721064814814814</v>
      </c>
      <c r="F13" s="17">
        <f>'Manche 2'!I13</f>
        <v>2</v>
      </c>
      <c r="G13" s="120">
        <f>'Manche 2'!J13</f>
        <v>0.07466435185185194</v>
      </c>
      <c r="H13" s="53">
        <f t="shared" si="0"/>
        <v>3</v>
      </c>
      <c r="I13" s="51">
        <f t="shared" si="1"/>
        <v>0.14187500000000008</v>
      </c>
      <c r="J13" s="116">
        <f t="shared" si="2"/>
        <v>0.04115740740740759</v>
      </c>
    </row>
    <row r="14" spans="1:10" ht="15.75" thickBot="1">
      <c r="A14" s="143"/>
      <c r="B14" s="145"/>
      <c r="C14" s="144"/>
      <c r="D14" s="18"/>
      <c r="E14" s="49"/>
      <c r="F14" s="18"/>
      <c r="G14" s="121"/>
      <c r="H14" s="66"/>
      <c r="I14" s="64"/>
      <c r="J14" s="162"/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  <headerFooter>
    <oddHeader>&amp;C&amp;"-,Gras"&amp;14RONDES DE BOMBO 2018
Classement provisoire 1ére et 2ème Manche Cumulée AUTOS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M14"/>
  <sheetViews>
    <sheetView zoomScalePageLayoutView="0" workbookViewId="0" topLeftCell="A1">
      <selection activeCell="H10" sqref="H10:I14"/>
    </sheetView>
  </sheetViews>
  <sheetFormatPr defaultColWidth="11.421875" defaultRowHeight="15"/>
  <cols>
    <col min="1" max="1" width="5.140625" style="0" customWidth="1"/>
    <col min="2" max="2" width="6.140625" style="0" customWidth="1"/>
    <col min="3" max="3" width="26.00390625" style="0" customWidth="1"/>
    <col min="12" max="13" width="11.421875" style="69" customWidth="1"/>
  </cols>
  <sheetData>
    <row r="1" spans="1:11" ht="15">
      <c r="A1" s="8" t="s">
        <v>38</v>
      </c>
      <c r="B1" s="4"/>
      <c r="E1" s="21"/>
      <c r="G1" s="21"/>
      <c r="I1" s="21"/>
      <c r="J1" s="10"/>
      <c r="K1" s="54"/>
    </row>
    <row r="2" spans="1:11" ht="15.75" thickBot="1">
      <c r="A2" s="9"/>
      <c r="B2" s="9"/>
      <c r="C2" s="10"/>
      <c r="E2" s="21"/>
      <c r="G2" s="21"/>
      <c r="I2" s="21"/>
      <c r="J2" s="10"/>
      <c r="K2" s="54"/>
    </row>
    <row r="3" spans="1:13" ht="16.5" thickBot="1" thickTop="1">
      <c r="A3" s="10" t="s">
        <v>15</v>
      </c>
      <c r="B3" s="9"/>
      <c r="C3" s="9"/>
      <c r="D3" s="11" t="s">
        <v>0</v>
      </c>
      <c r="E3" s="54"/>
      <c r="F3" s="15" t="s">
        <v>1</v>
      </c>
      <c r="G3" s="54"/>
      <c r="H3" s="15" t="s">
        <v>2</v>
      </c>
      <c r="I3" s="54"/>
      <c r="J3" s="67" t="s">
        <v>13</v>
      </c>
      <c r="K3" s="54"/>
      <c r="L3" s="146"/>
      <c r="M3" s="147"/>
    </row>
    <row r="4" spans="1:13" ht="16.5" thickBot="1" thickTop="1">
      <c r="A4" s="12" t="s">
        <v>3</v>
      </c>
      <c r="B4" s="13" t="s">
        <v>4</v>
      </c>
      <c r="C4" s="14" t="s">
        <v>5</v>
      </c>
      <c r="D4" s="12" t="s">
        <v>12</v>
      </c>
      <c r="E4" s="55" t="s">
        <v>9</v>
      </c>
      <c r="F4" s="12" t="s">
        <v>12</v>
      </c>
      <c r="G4" s="55" t="s">
        <v>9</v>
      </c>
      <c r="H4" s="12" t="s">
        <v>12</v>
      </c>
      <c r="I4" s="56" t="s">
        <v>9</v>
      </c>
      <c r="J4" s="19" t="s">
        <v>12</v>
      </c>
      <c r="K4" s="57" t="s">
        <v>9</v>
      </c>
      <c r="L4" s="63"/>
      <c r="M4" s="63"/>
    </row>
    <row r="5" spans="1:11" ht="15">
      <c r="A5" s="5">
        <v>1</v>
      </c>
      <c r="B5" s="123">
        <v>3</v>
      </c>
      <c r="C5" s="124" t="s">
        <v>42</v>
      </c>
      <c r="D5" s="16">
        <f>'Manche 1'!L5</f>
        <v>3</v>
      </c>
      <c r="E5" s="47">
        <f>'Manche 1'!M5</f>
        <v>0.052013888888888804</v>
      </c>
      <c r="F5" s="16">
        <f>'Manche 2'!I5</f>
        <v>2</v>
      </c>
      <c r="G5" s="47">
        <f>'Manche 2'!J5</f>
        <v>0.03760416666666666</v>
      </c>
      <c r="H5" s="16">
        <f>'Manche 3'!L5</f>
        <v>3</v>
      </c>
      <c r="I5" s="60">
        <f>'Manche 3'!M5</f>
        <v>0.05292824074074082</v>
      </c>
      <c r="J5" s="52">
        <f aca="true" t="shared" si="0" ref="J5:K14">D5+F5+H5</f>
        <v>8</v>
      </c>
      <c r="K5" s="50">
        <f t="shared" si="0"/>
        <v>0.14254629629629628</v>
      </c>
    </row>
    <row r="6" spans="1:13" ht="15">
      <c r="A6" s="6">
        <v>2</v>
      </c>
      <c r="B6" s="30">
        <v>111</v>
      </c>
      <c r="C6" s="37" t="s">
        <v>47</v>
      </c>
      <c r="D6" s="17">
        <f>'Manche 1'!L6</f>
        <v>3</v>
      </c>
      <c r="E6" s="48">
        <f>'Manche 1'!M6</f>
        <v>0.04916666666666658</v>
      </c>
      <c r="F6" s="17">
        <f>'Manche 2'!I6</f>
        <v>2</v>
      </c>
      <c r="G6" s="48">
        <f>'Manche 2'!J6</f>
        <v>0.03489583333333324</v>
      </c>
      <c r="H6" s="17">
        <f>'Manche 3'!L6</f>
        <v>0</v>
      </c>
      <c r="I6" s="61">
        <f>'Manche 3'!M6</f>
        <v>0</v>
      </c>
      <c r="J6" s="53">
        <f t="shared" si="0"/>
        <v>5</v>
      </c>
      <c r="K6" s="51">
        <f t="shared" si="0"/>
        <v>0.08406249999999982</v>
      </c>
      <c r="L6" s="117"/>
      <c r="M6" s="117"/>
    </row>
    <row r="7" spans="1:13" ht="15">
      <c r="A7" s="6">
        <v>3</v>
      </c>
      <c r="B7" s="29">
        <v>4</v>
      </c>
      <c r="C7" s="33" t="s">
        <v>51</v>
      </c>
      <c r="D7" s="17">
        <f>'Manche 1'!L7</f>
        <v>3</v>
      </c>
      <c r="E7" s="48">
        <f>'Manche 1'!M7</f>
        <v>0.06525462962962958</v>
      </c>
      <c r="F7" s="17">
        <f>'Manche 2'!I7</f>
        <v>2</v>
      </c>
      <c r="G7" s="48">
        <f>'Manche 2'!J7</f>
        <v>0.045196759259259256</v>
      </c>
      <c r="H7" s="17">
        <f>'Manche 3'!L7</f>
        <v>3</v>
      </c>
      <c r="I7" s="61">
        <f>'Manche 3'!M7</f>
        <v>0.06624999999999998</v>
      </c>
      <c r="J7" s="53">
        <f t="shared" si="0"/>
        <v>8</v>
      </c>
      <c r="K7" s="51">
        <f t="shared" si="0"/>
        <v>0.1767013888888888</v>
      </c>
      <c r="L7" s="117"/>
      <c r="M7" s="117"/>
    </row>
    <row r="8" spans="1:13" ht="15">
      <c r="A8" s="6">
        <v>4</v>
      </c>
      <c r="B8" s="29">
        <v>77</v>
      </c>
      <c r="C8" s="33" t="s">
        <v>58</v>
      </c>
      <c r="D8" s="17">
        <f>'Manche 1'!L8</f>
        <v>1</v>
      </c>
      <c r="E8" s="48">
        <f>'Manche 1'!M8</f>
        <v>0.023784722222222276</v>
      </c>
      <c r="F8" s="17">
        <f>'Manche 2'!I8</f>
        <v>2</v>
      </c>
      <c r="G8" s="48">
        <f>'Manche 2'!J8</f>
        <v>0.04532407407407402</v>
      </c>
      <c r="H8" s="17">
        <f>'Manche 3'!L8</f>
        <v>2</v>
      </c>
      <c r="I8" s="61">
        <f>'Manche 3'!M8</f>
        <v>0.050069444444444555</v>
      </c>
      <c r="J8" s="53">
        <f t="shared" si="0"/>
        <v>5</v>
      </c>
      <c r="K8" s="51">
        <f t="shared" si="0"/>
        <v>0.11917824074074085</v>
      </c>
      <c r="L8" s="117"/>
      <c r="M8" s="117"/>
    </row>
    <row r="9" spans="1:13" ht="15">
      <c r="A9" s="6">
        <v>5</v>
      </c>
      <c r="B9" s="29">
        <v>11</v>
      </c>
      <c r="C9" s="33" t="s">
        <v>63</v>
      </c>
      <c r="D9" s="17">
        <f>'Manche 1'!L9</f>
        <v>3</v>
      </c>
      <c r="E9" s="48">
        <f>'Manche 1'!M9</f>
        <v>0.05457175925925928</v>
      </c>
      <c r="F9" s="17">
        <f>'Manche 2'!I9</f>
        <v>2</v>
      </c>
      <c r="G9" s="48">
        <f>'Manche 2'!J9</f>
        <v>0.03901620370370362</v>
      </c>
      <c r="H9" s="17">
        <f>'Manche 3'!L9</f>
        <v>1</v>
      </c>
      <c r="I9" s="61">
        <f>'Manche 3'!M9</f>
        <v>0.018576388888888906</v>
      </c>
      <c r="J9" s="53">
        <f t="shared" si="0"/>
        <v>6</v>
      </c>
      <c r="K9" s="51">
        <f t="shared" si="0"/>
        <v>0.1121643518518518</v>
      </c>
      <c r="L9" s="117"/>
      <c r="M9" s="117"/>
    </row>
    <row r="10" spans="1:13" ht="15">
      <c r="A10" s="76">
        <v>6</v>
      </c>
      <c r="B10" s="39">
        <v>55</v>
      </c>
      <c r="C10" s="40" t="s">
        <v>68</v>
      </c>
      <c r="D10" s="90">
        <f>'Manche 1'!L10</f>
        <v>3</v>
      </c>
      <c r="E10" s="91">
        <f>'Manche 1'!M10</f>
        <v>0.05702546296296296</v>
      </c>
      <c r="F10" s="90">
        <f>'Manche 2'!I10</f>
        <v>2</v>
      </c>
      <c r="G10" s="91">
        <f>'Manche 2'!J10</f>
        <v>0.04177083333333331</v>
      </c>
      <c r="H10" s="90">
        <f>'Manche 3'!L10</f>
        <v>3</v>
      </c>
      <c r="I10" s="92">
        <f>'Manche 3'!M10</f>
        <v>0.06567129629629626</v>
      </c>
      <c r="J10" s="93">
        <f t="shared" si="0"/>
        <v>8</v>
      </c>
      <c r="K10" s="118">
        <f t="shared" si="0"/>
        <v>0.16446759259259253</v>
      </c>
      <c r="L10" s="117"/>
      <c r="M10" s="117"/>
    </row>
    <row r="11" spans="1:13" ht="15">
      <c r="A11" s="6">
        <v>7</v>
      </c>
      <c r="B11" s="39">
        <v>58</v>
      </c>
      <c r="C11" s="58" t="s">
        <v>69</v>
      </c>
      <c r="D11" s="90">
        <f>'Manche 1'!L11</f>
        <v>2</v>
      </c>
      <c r="E11" s="91">
        <f>'Manche 1'!M11</f>
        <v>0.05280092592592589</v>
      </c>
      <c r="F11" s="90">
        <f>'Manche 2'!I11</f>
        <v>1</v>
      </c>
      <c r="G11" s="91">
        <f>'Manche 2'!J11</f>
        <v>0.030196759259259354</v>
      </c>
      <c r="H11" s="90">
        <f>'Manche 3'!L11</f>
        <v>0</v>
      </c>
      <c r="I11" s="92">
        <f>'Manche 3'!M11</f>
        <v>0</v>
      </c>
      <c r="J11" s="53">
        <f t="shared" si="0"/>
        <v>3</v>
      </c>
      <c r="K11" s="51">
        <f t="shared" si="0"/>
        <v>0.08299768518518524</v>
      </c>
      <c r="L11" s="117"/>
      <c r="M11" s="117"/>
    </row>
    <row r="12" spans="1:13" ht="15">
      <c r="A12" s="161">
        <v>8</v>
      </c>
      <c r="B12" s="39">
        <v>25</v>
      </c>
      <c r="C12" s="41" t="s">
        <v>74</v>
      </c>
      <c r="D12" s="90">
        <f>'Manche 1'!L12</f>
        <v>1</v>
      </c>
      <c r="E12" s="91">
        <f>'Manche 1'!M12</f>
        <v>0.059236111111111045</v>
      </c>
      <c r="F12" s="90">
        <f>'Manche 2'!I12</f>
        <v>2</v>
      </c>
      <c r="G12" s="91">
        <f>'Manche 2'!J12</f>
        <v>0.04148148148148145</v>
      </c>
      <c r="H12" s="90">
        <f>'Manche 3'!L12</f>
        <v>3</v>
      </c>
      <c r="I12" s="92">
        <f>'Manche 3'!M12</f>
        <v>0.05936342592592597</v>
      </c>
      <c r="J12" s="53">
        <f t="shared" si="0"/>
        <v>6</v>
      </c>
      <c r="K12" s="51">
        <f t="shared" si="0"/>
        <v>0.16008101851851847</v>
      </c>
      <c r="L12" s="117"/>
      <c r="M12" s="117"/>
    </row>
    <row r="13" spans="1:13" ht="15">
      <c r="A13" s="161">
        <v>9</v>
      </c>
      <c r="B13" s="39">
        <v>8</v>
      </c>
      <c r="C13" s="41" t="s">
        <v>79</v>
      </c>
      <c r="D13" s="90">
        <f>'Manche 1'!L13</f>
        <v>1</v>
      </c>
      <c r="E13" s="91">
        <f>'Manche 1'!M13</f>
        <v>0.06721064814814814</v>
      </c>
      <c r="F13" s="90">
        <f>'Manche 2'!I13</f>
        <v>2</v>
      </c>
      <c r="G13" s="91">
        <f>'Manche 2'!J13</f>
        <v>0.07466435185185194</v>
      </c>
      <c r="H13" s="90">
        <f>'Manche 3'!L13</f>
        <v>2</v>
      </c>
      <c r="I13" s="92">
        <f>'Manche 3'!M13</f>
        <v>0.06997685185185193</v>
      </c>
      <c r="J13" s="53">
        <f t="shared" si="0"/>
        <v>5</v>
      </c>
      <c r="K13" s="51">
        <f t="shared" si="0"/>
        <v>0.211851851851852</v>
      </c>
      <c r="L13" s="117"/>
      <c r="M13" s="117"/>
    </row>
    <row r="14" spans="1:13" ht="15.75" thickBot="1">
      <c r="A14" s="143">
        <v>10</v>
      </c>
      <c r="B14" s="145">
        <v>33</v>
      </c>
      <c r="C14" s="144" t="s">
        <v>84</v>
      </c>
      <c r="D14" s="90">
        <f>'Manche 1'!L14</f>
        <v>0</v>
      </c>
      <c r="E14" s="91">
        <f>'Manche 1'!M14</f>
        <v>0</v>
      </c>
      <c r="F14" s="90">
        <f>'Manche 2'!I14</f>
        <v>0</v>
      </c>
      <c r="G14" s="91">
        <f>'Manche 2'!J14</f>
        <v>0</v>
      </c>
      <c r="H14" s="90">
        <f>'Manche 3'!L14</f>
        <v>0</v>
      </c>
      <c r="I14" s="92">
        <f>'Manche 3'!M14</f>
        <v>0</v>
      </c>
      <c r="J14" s="66">
        <f t="shared" si="0"/>
        <v>0</v>
      </c>
      <c r="K14" s="64">
        <f t="shared" si="0"/>
        <v>0</v>
      </c>
      <c r="L14" s="117"/>
      <c r="M14" s="11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14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5.140625" style="0" customWidth="1"/>
    <col min="2" max="2" width="6.140625" style="4" customWidth="1"/>
    <col min="3" max="3" width="26.00390625" style="0" customWidth="1"/>
    <col min="5" max="5" width="11.421875" style="21" customWidth="1"/>
    <col min="7" max="7" width="11.421875" style="21" customWidth="1"/>
    <col min="9" max="9" width="11.421875" style="21" customWidth="1"/>
    <col min="10" max="10" width="11.421875" style="10" customWidth="1"/>
    <col min="11" max="11" width="11.421875" style="54" customWidth="1"/>
    <col min="12" max="12" width="11.7109375" style="0" customWidth="1"/>
  </cols>
  <sheetData>
    <row r="1" spans="1:4" ht="15">
      <c r="A1" s="8" t="s">
        <v>38</v>
      </c>
      <c r="D1" t="s">
        <v>41</v>
      </c>
    </row>
    <row r="2" spans="1:3" ht="15.75" thickBot="1">
      <c r="A2" s="9"/>
      <c r="B2" s="9"/>
      <c r="C2" s="10"/>
    </row>
    <row r="3" spans="1:12" ht="16.5" thickBot="1" thickTop="1">
      <c r="A3" s="10" t="s">
        <v>15</v>
      </c>
      <c r="B3" s="9"/>
      <c r="C3" s="9"/>
      <c r="D3" s="11" t="s">
        <v>0</v>
      </c>
      <c r="E3" s="54"/>
      <c r="F3" s="15" t="s">
        <v>1</v>
      </c>
      <c r="G3" s="54"/>
      <c r="H3" s="15" t="s">
        <v>2</v>
      </c>
      <c r="I3" s="54"/>
      <c r="J3" s="67" t="s">
        <v>13</v>
      </c>
      <c r="L3" s="9" t="s">
        <v>29</v>
      </c>
    </row>
    <row r="4" spans="1:12" ht="16.5" thickBot="1" thickTop="1">
      <c r="A4" s="12" t="s">
        <v>3</v>
      </c>
      <c r="B4" s="13" t="s">
        <v>4</v>
      </c>
      <c r="C4" s="14" t="s">
        <v>5</v>
      </c>
      <c r="D4" s="12" t="s">
        <v>12</v>
      </c>
      <c r="E4" s="55" t="s">
        <v>9</v>
      </c>
      <c r="F4" s="12" t="s">
        <v>12</v>
      </c>
      <c r="G4" s="55" t="s">
        <v>9</v>
      </c>
      <c r="H4" s="12" t="s">
        <v>12</v>
      </c>
      <c r="I4" s="56" t="s">
        <v>9</v>
      </c>
      <c r="J4" s="19" t="s">
        <v>12</v>
      </c>
      <c r="K4" s="57" t="s">
        <v>9</v>
      </c>
      <c r="L4" s="63" t="s">
        <v>31</v>
      </c>
    </row>
    <row r="5" spans="1:12" ht="15">
      <c r="A5" s="5">
        <v>1</v>
      </c>
      <c r="B5" s="123">
        <v>3</v>
      </c>
      <c r="C5" s="124" t="s">
        <v>42</v>
      </c>
      <c r="D5" s="16">
        <f>'Manche 1'!L5</f>
        <v>3</v>
      </c>
      <c r="E5" s="47">
        <f>'Manche 1'!M5</f>
        <v>0.052013888888888804</v>
      </c>
      <c r="F5" s="16">
        <f>'Manche 2'!I5</f>
        <v>2</v>
      </c>
      <c r="G5" s="47">
        <f>'Manche 2'!J5</f>
        <v>0.03760416666666666</v>
      </c>
      <c r="H5" s="16">
        <f>'Manche 3'!L5</f>
        <v>3</v>
      </c>
      <c r="I5" s="60">
        <f>'Manche 3'!M5</f>
        <v>0.05292824074074082</v>
      </c>
      <c r="J5" s="52">
        <f aca="true" t="shared" si="0" ref="J5:J14">D5+F5+H5</f>
        <v>8</v>
      </c>
      <c r="K5" s="50">
        <f aca="true" t="shared" si="1" ref="K5:K14">E5+G5+I5</f>
        <v>0.14254629629629628</v>
      </c>
      <c r="L5" s="94"/>
    </row>
    <row r="6" spans="1:12" ht="15">
      <c r="A6" s="6">
        <v>2</v>
      </c>
      <c r="B6" s="29">
        <v>55</v>
      </c>
      <c r="C6" s="37" t="s">
        <v>68</v>
      </c>
      <c r="D6" s="17">
        <f>'Manche 1'!L10</f>
        <v>3</v>
      </c>
      <c r="E6" s="48">
        <f>'Manche 1'!M10</f>
        <v>0.05702546296296296</v>
      </c>
      <c r="F6" s="17">
        <f>'Manche 2'!I10</f>
        <v>2</v>
      </c>
      <c r="G6" s="48">
        <f>'Manche 2'!J10</f>
        <v>0.04177083333333331</v>
      </c>
      <c r="H6" s="17">
        <f>'Manche 3'!L10</f>
        <v>3</v>
      </c>
      <c r="I6" s="61">
        <f>'Manche 3'!M10</f>
        <v>0.06567129629629626</v>
      </c>
      <c r="J6" s="53">
        <f t="shared" si="0"/>
        <v>8</v>
      </c>
      <c r="K6" s="51">
        <f t="shared" si="1"/>
        <v>0.16446759259259253</v>
      </c>
      <c r="L6" s="95">
        <f aca="true" t="shared" si="2" ref="L6:L14">K6-K5</f>
        <v>0.021921296296296244</v>
      </c>
    </row>
    <row r="7" spans="1:12" ht="15">
      <c r="A7" s="6">
        <v>3</v>
      </c>
      <c r="B7" s="39">
        <v>4</v>
      </c>
      <c r="C7" s="58" t="s">
        <v>51</v>
      </c>
      <c r="D7" s="90">
        <f>'Manche 1'!L7</f>
        <v>3</v>
      </c>
      <c r="E7" s="91">
        <f>'Manche 1'!M7</f>
        <v>0.06525462962962958</v>
      </c>
      <c r="F7" s="90">
        <f>'Manche 2'!I7</f>
        <v>2</v>
      </c>
      <c r="G7" s="91">
        <f>'Manche 2'!J7</f>
        <v>0.045196759259259256</v>
      </c>
      <c r="H7" s="90">
        <f>'Manche 3'!L7</f>
        <v>3</v>
      </c>
      <c r="I7" s="92">
        <f>'Manche 3'!M7</f>
        <v>0.06624999999999998</v>
      </c>
      <c r="J7" s="93">
        <f t="shared" si="0"/>
        <v>8</v>
      </c>
      <c r="K7" s="118">
        <f t="shared" si="1"/>
        <v>0.1767013888888888</v>
      </c>
      <c r="L7" s="95">
        <f>K7-K6</f>
        <v>0.012233796296296284</v>
      </c>
    </row>
    <row r="8" spans="1:12" ht="15">
      <c r="A8" s="6">
        <v>4</v>
      </c>
      <c r="B8" s="218">
        <v>11</v>
      </c>
      <c r="C8" s="219" t="s">
        <v>63</v>
      </c>
      <c r="D8" s="220">
        <f>'Manche 1'!L9</f>
        <v>3</v>
      </c>
      <c r="E8" s="221">
        <f>'Manche 1'!M9</f>
        <v>0.05457175925925928</v>
      </c>
      <c r="F8" s="220">
        <f>'Manche 2'!I9</f>
        <v>2</v>
      </c>
      <c r="G8" s="221">
        <f>'Manche 2'!J9</f>
        <v>0.03901620370370362</v>
      </c>
      <c r="H8" s="220">
        <f>'Manche 3'!L9</f>
        <v>1</v>
      </c>
      <c r="I8" s="226">
        <f>'Manche 3'!M9</f>
        <v>0.018576388888888906</v>
      </c>
      <c r="J8" s="223">
        <f t="shared" si="0"/>
        <v>6</v>
      </c>
      <c r="K8" s="224">
        <f t="shared" si="1"/>
        <v>0.1121643518518518</v>
      </c>
      <c r="L8" s="227"/>
    </row>
    <row r="9" spans="1:12" ht="15">
      <c r="A9" s="6">
        <v>5</v>
      </c>
      <c r="B9" s="228">
        <v>25</v>
      </c>
      <c r="C9" s="229" t="s">
        <v>74</v>
      </c>
      <c r="D9" s="230">
        <f>'Manche 1'!L12</f>
        <v>1</v>
      </c>
      <c r="E9" s="231">
        <f>'Manche 1'!M12</f>
        <v>0.059236111111111045</v>
      </c>
      <c r="F9" s="230">
        <f>'Manche 2'!I12</f>
        <v>2</v>
      </c>
      <c r="G9" s="231">
        <f>'Manche 2'!J12</f>
        <v>0.04148148148148145</v>
      </c>
      <c r="H9" s="230">
        <f>'Manche 3'!L12</f>
        <v>3</v>
      </c>
      <c r="I9" s="232">
        <f>'Manche 3'!M12</f>
        <v>0.05936342592592597</v>
      </c>
      <c r="J9" s="233">
        <f t="shared" si="0"/>
        <v>6</v>
      </c>
      <c r="K9" s="234">
        <f t="shared" si="1"/>
        <v>0.16008101851851847</v>
      </c>
      <c r="L9" s="235">
        <f t="shared" si="2"/>
        <v>0.04791666666666666</v>
      </c>
    </row>
    <row r="10" spans="1:12" ht="15">
      <c r="A10" s="76">
        <v>6</v>
      </c>
      <c r="B10" s="198">
        <v>111</v>
      </c>
      <c r="C10" s="199" t="s">
        <v>47</v>
      </c>
      <c r="D10" s="200">
        <f>'Manche 1'!L6</f>
        <v>3</v>
      </c>
      <c r="E10" s="201">
        <f>'Manche 1'!M6</f>
        <v>0.04916666666666658</v>
      </c>
      <c r="F10" s="200">
        <f>'Manche 2'!I6</f>
        <v>2</v>
      </c>
      <c r="G10" s="201">
        <f>'Manche 2'!J6</f>
        <v>0.03489583333333324</v>
      </c>
      <c r="H10" s="200">
        <f>'Manche 3'!L6</f>
        <v>0</v>
      </c>
      <c r="I10" s="202">
        <f>'Manche 3'!M6</f>
        <v>0</v>
      </c>
      <c r="J10" s="203">
        <f t="shared" si="0"/>
        <v>5</v>
      </c>
      <c r="K10" s="204">
        <f t="shared" si="1"/>
        <v>0.08406249999999982</v>
      </c>
      <c r="L10" s="95"/>
    </row>
    <row r="11" spans="1:12" ht="15">
      <c r="A11" s="6">
        <v>7</v>
      </c>
      <c r="B11" s="39">
        <v>77</v>
      </c>
      <c r="C11" s="58" t="s">
        <v>58</v>
      </c>
      <c r="D11" s="17">
        <f>'Manche 1'!L8</f>
        <v>1</v>
      </c>
      <c r="E11" s="48">
        <f>'Manche 1'!M8</f>
        <v>0.023784722222222276</v>
      </c>
      <c r="F11" s="17">
        <f>'Manche 2'!I8</f>
        <v>2</v>
      </c>
      <c r="G11" s="48">
        <f>'Manche 2'!J8</f>
        <v>0.04532407407407402</v>
      </c>
      <c r="H11" s="17">
        <f>'Manche 3'!L8</f>
        <v>2</v>
      </c>
      <c r="I11" s="61">
        <f>'Manche 3'!M8</f>
        <v>0.050069444444444555</v>
      </c>
      <c r="J11" s="53">
        <f t="shared" si="0"/>
        <v>5</v>
      </c>
      <c r="K11" s="51">
        <f t="shared" si="1"/>
        <v>0.11917824074074085</v>
      </c>
      <c r="L11" s="95">
        <f t="shared" si="2"/>
        <v>0.03511574074074103</v>
      </c>
    </row>
    <row r="12" spans="1:12" ht="15">
      <c r="A12" s="161">
        <v>8</v>
      </c>
      <c r="B12" s="39">
        <v>8</v>
      </c>
      <c r="C12" s="41" t="s">
        <v>79</v>
      </c>
      <c r="D12" s="90">
        <f>'Manche 1'!L13</f>
        <v>1</v>
      </c>
      <c r="E12" s="91">
        <f>'Manche 1'!M13</f>
        <v>0.06721064814814814</v>
      </c>
      <c r="F12" s="90">
        <f>'Manche 2'!I13</f>
        <v>2</v>
      </c>
      <c r="G12" s="91">
        <f>'Manche 2'!J13</f>
        <v>0.07466435185185194</v>
      </c>
      <c r="H12" s="90">
        <f>'Manche 3'!L13</f>
        <v>2</v>
      </c>
      <c r="I12" s="92">
        <f>'Manche 3'!M13</f>
        <v>0.06997685185185193</v>
      </c>
      <c r="J12" s="93">
        <f t="shared" si="0"/>
        <v>5</v>
      </c>
      <c r="K12" s="118">
        <f t="shared" si="1"/>
        <v>0.211851851851852</v>
      </c>
      <c r="L12" s="95">
        <f t="shared" si="2"/>
        <v>0.09267361111111116</v>
      </c>
    </row>
    <row r="13" spans="1:12" ht="15">
      <c r="A13" s="161">
        <v>9</v>
      </c>
      <c r="B13" s="236">
        <v>58</v>
      </c>
      <c r="C13" s="237" t="s">
        <v>69</v>
      </c>
      <c r="D13" s="220">
        <f>'Manche 1'!L11</f>
        <v>2</v>
      </c>
      <c r="E13" s="221">
        <f>'Manche 1'!M11</f>
        <v>0.05280092592592589</v>
      </c>
      <c r="F13" s="220">
        <f>'Manche 2'!I11</f>
        <v>1</v>
      </c>
      <c r="G13" s="221">
        <f>'Manche 2'!J11</f>
        <v>0.030196759259259354</v>
      </c>
      <c r="H13" s="220">
        <f>'Manche 3'!L11</f>
        <v>0</v>
      </c>
      <c r="I13" s="226">
        <f>'Manche 3'!M11</f>
        <v>0</v>
      </c>
      <c r="J13" s="223">
        <f t="shared" si="0"/>
        <v>3</v>
      </c>
      <c r="K13" s="224">
        <f t="shared" si="1"/>
        <v>0.08299768518518524</v>
      </c>
      <c r="L13" s="238"/>
    </row>
    <row r="14" spans="1:12" ht="15.75" thickBot="1">
      <c r="A14" s="143"/>
      <c r="B14" s="145"/>
      <c r="C14" s="144"/>
      <c r="D14" s="18"/>
      <c r="E14" s="49"/>
      <c r="F14" s="18"/>
      <c r="G14" s="49"/>
      <c r="H14" s="18"/>
      <c r="I14" s="65"/>
      <c r="J14" s="66"/>
      <c r="K14" s="64"/>
      <c r="L14" s="163"/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95" r:id="rId1"/>
  <headerFooter>
    <oddHeader>&amp;C&amp;"-,Gras"&amp;14RONDES DE BOMBO 2018
Classement definitif AUTOS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14"/>
  <sheetViews>
    <sheetView zoomScalePageLayoutView="0" workbookViewId="0" topLeftCell="A1">
      <selection activeCell="C13" sqref="C13"/>
    </sheetView>
  </sheetViews>
  <sheetFormatPr defaultColWidth="11.421875" defaultRowHeight="15"/>
  <cols>
    <col min="1" max="1" width="5.140625" style="9" customWidth="1"/>
    <col min="2" max="2" width="18.421875" style="0" bestFit="1" customWidth="1"/>
    <col min="3" max="3" width="18.421875" style="0" customWidth="1"/>
    <col min="4" max="4" width="16.7109375" style="0" customWidth="1"/>
    <col min="5" max="5" width="12.57421875" style="0" customWidth="1"/>
    <col min="7" max="7" width="10.140625" style="0" bestFit="1" customWidth="1"/>
    <col min="9" max="9" width="22.00390625" style="0" customWidth="1"/>
  </cols>
  <sheetData>
    <row r="1" spans="1:7" ht="15">
      <c r="A1" s="8" t="s">
        <v>38</v>
      </c>
      <c r="F1" s="10"/>
      <c r="G1" s="54"/>
    </row>
    <row r="2" spans="2:7" ht="15.75" thickBot="1">
      <c r="B2" s="10"/>
      <c r="C2" s="10"/>
      <c r="D2" s="10"/>
      <c r="E2" s="10"/>
      <c r="F2" s="10"/>
      <c r="G2" s="54"/>
    </row>
    <row r="3" spans="1:8" ht="16.5" thickBot="1" thickTop="1">
      <c r="A3" s="10" t="s">
        <v>15</v>
      </c>
      <c r="B3" s="9"/>
      <c r="C3" s="9"/>
      <c r="D3" s="132"/>
      <c r="E3" s="132"/>
      <c r="F3" s="67" t="s">
        <v>13</v>
      </c>
      <c r="G3" s="54"/>
      <c r="H3" s="9" t="s">
        <v>29</v>
      </c>
    </row>
    <row r="4" spans="1:8" ht="16.5" thickBot="1" thickTop="1">
      <c r="A4" s="12" t="s">
        <v>3</v>
      </c>
      <c r="B4" s="101" t="s">
        <v>5</v>
      </c>
      <c r="C4" s="101" t="s">
        <v>32</v>
      </c>
      <c r="D4" s="100" t="s">
        <v>20</v>
      </c>
      <c r="E4" s="139" t="s">
        <v>21</v>
      </c>
      <c r="F4" s="19" t="s">
        <v>12</v>
      </c>
      <c r="G4" s="57" t="s">
        <v>33</v>
      </c>
      <c r="H4" s="63" t="s">
        <v>31</v>
      </c>
    </row>
    <row r="5" spans="1:11" ht="15">
      <c r="A5" s="5">
        <v>1</v>
      </c>
      <c r="B5" s="133" t="s">
        <v>42</v>
      </c>
      <c r="C5" s="164"/>
      <c r="D5" s="128" t="s">
        <v>43</v>
      </c>
      <c r="E5" s="140" t="s">
        <v>44</v>
      </c>
      <c r="F5" s="52">
        <f>Feuil1!J5</f>
        <v>8</v>
      </c>
      <c r="G5" s="50">
        <f>Feuil1!K5</f>
        <v>0.14254629629629628</v>
      </c>
      <c r="H5" s="207"/>
      <c r="I5" s="131" t="s">
        <v>88</v>
      </c>
      <c r="J5" s="69"/>
      <c r="K5" s="69"/>
    </row>
    <row r="6" spans="1:11" ht="15">
      <c r="A6" s="6">
        <v>2</v>
      </c>
      <c r="B6" s="96" t="s">
        <v>68</v>
      </c>
      <c r="C6" s="165"/>
      <c r="D6" s="134" t="s">
        <v>43</v>
      </c>
      <c r="E6" s="36" t="s">
        <v>44</v>
      </c>
      <c r="F6" s="53">
        <f>Feuil1!J10</f>
        <v>8</v>
      </c>
      <c r="G6" s="51">
        <f>Feuil1!K10</f>
        <v>0.16446759259259253</v>
      </c>
      <c r="H6" s="208">
        <f>G6-G5</f>
        <v>0.021921296296296244</v>
      </c>
      <c r="I6" s="99" t="s">
        <v>89</v>
      </c>
      <c r="J6" s="69"/>
      <c r="K6" s="69"/>
    </row>
    <row r="7" spans="1:11" ht="15">
      <c r="A7" s="6">
        <v>3</v>
      </c>
      <c r="B7" s="97" t="s">
        <v>51</v>
      </c>
      <c r="C7" s="148" t="s">
        <v>53</v>
      </c>
      <c r="D7" s="135" t="s">
        <v>55</v>
      </c>
      <c r="E7" s="59" t="s">
        <v>56</v>
      </c>
      <c r="F7" s="93">
        <f>Feuil1!J7</f>
        <v>8</v>
      </c>
      <c r="G7" s="118">
        <f>Feuil1!K7</f>
        <v>0.1767013888888888</v>
      </c>
      <c r="H7" s="210">
        <f aca="true" t="shared" si="0" ref="H7:H14">G7-G6</f>
        <v>0.012233796296296284</v>
      </c>
      <c r="I7" s="99" t="s">
        <v>90</v>
      </c>
      <c r="J7" s="69"/>
      <c r="K7" s="69"/>
    </row>
    <row r="8" spans="1:11" ht="15">
      <c r="A8" s="6">
        <v>4</v>
      </c>
      <c r="B8" s="244" t="s">
        <v>63</v>
      </c>
      <c r="C8" s="245" t="s">
        <v>64</v>
      </c>
      <c r="D8" s="246" t="s">
        <v>65</v>
      </c>
      <c r="E8" s="247" t="s">
        <v>66</v>
      </c>
      <c r="F8" s="223">
        <f>Feuil1!J9</f>
        <v>6</v>
      </c>
      <c r="G8" s="224">
        <f>Feuil1!K9</f>
        <v>0.1121643518518518</v>
      </c>
      <c r="H8" s="248"/>
      <c r="I8" s="99" t="s">
        <v>91</v>
      </c>
      <c r="J8" s="69"/>
      <c r="K8" s="69"/>
    </row>
    <row r="9" spans="1:11" ht="15">
      <c r="A9" s="6">
        <v>5</v>
      </c>
      <c r="B9" s="249" t="s">
        <v>74</v>
      </c>
      <c r="C9" s="250" t="s">
        <v>75</v>
      </c>
      <c r="D9" s="251" t="s">
        <v>76</v>
      </c>
      <c r="E9" s="252" t="s">
        <v>77</v>
      </c>
      <c r="F9" s="233">
        <f>Feuil1!J12</f>
        <v>6</v>
      </c>
      <c r="G9" s="234">
        <f>Feuil1!K12</f>
        <v>0.16008101851851847</v>
      </c>
      <c r="H9" s="253">
        <f t="shared" si="0"/>
        <v>0.04791666666666666</v>
      </c>
      <c r="I9" s="99" t="s">
        <v>92</v>
      </c>
      <c r="J9" s="69"/>
      <c r="K9" s="69"/>
    </row>
    <row r="10" spans="1:11" ht="15">
      <c r="A10" s="76">
        <v>6</v>
      </c>
      <c r="B10" s="239" t="s">
        <v>47</v>
      </c>
      <c r="C10" s="240"/>
      <c r="D10" s="241" t="s">
        <v>49</v>
      </c>
      <c r="E10" s="242">
        <v>4</v>
      </c>
      <c r="F10" s="205">
        <f>Feuil1!J6</f>
        <v>5</v>
      </c>
      <c r="G10" s="206">
        <f>Feuil1!K6</f>
        <v>0.08406249999999982</v>
      </c>
      <c r="H10" s="243"/>
      <c r="I10" s="99" t="s">
        <v>93</v>
      </c>
      <c r="J10" s="69"/>
      <c r="K10" s="69"/>
    </row>
    <row r="11" spans="1:11" ht="15">
      <c r="A11" s="6">
        <v>7</v>
      </c>
      <c r="B11" s="97" t="s">
        <v>58</v>
      </c>
      <c r="C11" s="148" t="s">
        <v>59</v>
      </c>
      <c r="D11" s="135" t="s">
        <v>60</v>
      </c>
      <c r="E11" s="59" t="s">
        <v>61</v>
      </c>
      <c r="F11" s="53">
        <f>Feuil1!J8</f>
        <v>5</v>
      </c>
      <c r="G11" s="51">
        <f>Feuil1!K8</f>
        <v>0.11917824074074085</v>
      </c>
      <c r="H11" s="212">
        <f t="shared" si="0"/>
        <v>0.03511574074074103</v>
      </c>
      <c r="I11" s="99" t="s">
        <v>94</v>
      </c>
      <c r="J11" s="69"/>
      <c r="K11" s="69"/>
    </row>
    <row r="12" spans="1:11" ht="15">
      <c r="A12" s="76">
        <v>8</v>
      </c>
      <c r="B12" s="97" t="s">
        <v>79</v>
      </c>
      <c r="C12" s="137" t="s">
        <v>80</v>
      </c>
      <c r="D12" s="135" t="s">
        <v>81</v>
      </c>
      <c r="E12" s="59" t="s">
        <v>82</v>
      </c>
      <c r="F12" s="93">
        <f>Feuil1!J13</f>
        <v>5</v>
      </c>
      <c r="G12" s="118">
        <f>Feuil1!K13</f>
        <v>0.211851851851852</v>
      </c>
      <c r="H12" s="211">
        <f t="shared" si="0"/>
        <v>0.09267361111111116</v>
      </c>
      <c r="I12" s="99" t="s">
        <v>95</v>
      </c>
      <c r="J12" s="69"/>
      <c r="K12" s="69"/>
    </row>
    <row r="13" spans="1:11" ht="15">
      <c r="A13" s="76">
        <v>9</v>
      </c>
      <c r="B13" s="244" t="s">
        <v>69</v>
      </c>
      <c r="C13" s="245" t="s">
        <v>70</v>
      </c>
      <c r="D13" s="246" t="s">
        <v>72</v>
      </c>
      <c r="E13" s="247" t="s">
        <v>73</v>
      </c>
      <c r="F13" s="223">
        <f>Feuil1!J11</f>
        <v>3</v>
      </c>
      <c r="G13" s="224">
        <f>Feuil1!K11</f>
        <v>0.08299768518518524</v>
      </c>
      <c r="H13" s="254"/>
      <c r="I13" s="99"/>
      <c r="J13" s="69"/>
      <c r="K13" s="69"/>
    </row>
    <row r="14" spans="1:11" ht="15.75" thickBot="1">
      <c r="A14" s="7"/>
      <c r="B14" s="98"/>
      <c r="C14" s="138"/>
      <c r="D14" s="136"/>
      <c r="E14" s="73"/>
      <c r="F14" s="142"/>
      <c r="G14" s="141"/>
      <c r="H14" s="209"/>
      <c r="I14" s="99"/>
      <c r="J14" s="69"/>
      <c r="K14" s="69"/>
    </row>
  </sheetData>
  <sheetProtection/>
  <printOptions horizontalCentered="1" verticalCentered="1"/>
  <pageMargins left="0" right="0" top="0.7480314960629921" bottom="0.7480314960629921" header="0.31496062992125984" footer="0.31496062992125984"/>
  <pageSetup fitToHeight="1" fitToWidth="1" horizontalDpi="300" verticalDpi="300" orientation="landscape" paperSize="9" r:id="rId1"/>
  <headerFooter scaleWithDoc="0">
    <oddHeader>&amp;C&amp;"-,Gras"&amp;14Classement Général AUTOS
Rondes de Bombo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</dc:creator>
  <cp:keywords/>
  <dc:description/>
  <cp:lastModifiedBy>PH</cp:lastModifiedBy>
  <cp:lastPrinted>2018-10-08T09:38:34Z</cp:lastPrinted>
  <dcterms:created xsi:type="dcterms:W3CDTF">2008-02-27T08:58:39Z</dcterms:created>
  <dcterms:modified xsi:type="dcterms:W3CDTF">2018-10-08T10:07:48Z</dcterms:modified>
  <cp:category/>
  <cp:version/>
  <cp:contentType/>
  <cp:contentStatus/>
</cp:coreProperties>
</file>