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5540" activeTab="5"/>
  </bookViews>
  <sheets>
    <sheet name="Minimes" sheetId="9" r:id="rId1"/>
    <sheet name="Motos" sheetId="2" r:id="rId2"/>
    <sheet name="Autos" sheetId="1" r:id="rId3"/>
    <sheet name="Timing Minimes" sheetId="12" r:id="rId4"/>
    <sheet name="Timing Motos" sheetId="4" r:id="rId5"/>
    <sheet name="Timing Autos" sheetId="3" r:id="rId6"/>
    <sheet name="Feuil1" sheetId="13" state="hidden" r:id="rId7"/>
  </sheets>
  <definedNames>
    <definedName name="_xlnm.Print_Area" localSheetId="2">Autos!$A$1:$N$17</definedName>
    <definedName name="_xlnm.Print_Area" localSheetId="0">Minimes!$A:$K</definedName>
    <definedName name="_xlnm.Print_Area" localSheetId="1">Motos!$A:$J</definedName>
    <definedName name="_xlnm.Print_Area" localSheetId="5">'Timing Autos'!$A$1:$S$18</definedName>
    <definedName name="_xlnm.Print_Area" localSheetId="3">'Timing Minimes'!$A$1:$M$11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B30" i="13"/>
  <c r="J30" i="13"/>
  <c r="J29" i="13"/>
  <c r="P9" i="3"/>
  <c r="P8" i="3"/>
  <c r="B29" i="13"/>
  <c r="L27" i="13"/>
  <c r="J27" i="13"/>
  <c r="L26" i="13"/>
  <c r="J26" i="13"/>
  <c r="L25" i="13"/>
  <c r="J25" i="13"/>
  <c r="L24" i="13"/>
  <c r="J24" i="13"/>
  <c r="L23" i="13"/>
  <c r="J23" i="13"/>
  <c r="L22" i="13"/>
  <c r="J22" i="13"/>
  <c r="O27" i="13"/>
  <c r="B27" i="13"/>
  <c r="B26" i="13"/>
  <c r="B25" i="13"/>
  <c r="B24" i="13"/>
  <c r="B23" i="13"/>
  <c r="B22" i="13"/>
  <c r="N10" i="4"/>
  <c r="K10" i="4"/>
  <c r="O10" i="4"/>
  <c r="E10" i="4"/>
  <c r="D10" i="4"/>
  <c r="L14" i="13"/>
  <c r="L15" i="13"/>
  <c r="L13" i="13"/>
  <c r="L17" i="13"/>
  <c r="L18" i="13"/>
  <c r="L19" i="13"/>
  <c r="L20" i="13"/>
  <c r="Q15" i="13"/>
  <c r="Q19" i="13"/>
  <c r="Q20" i="13"/>
  <c r="J18" i="13"/>
  <c r="J19" i="13"/>
  <c r="J13" i="13"/>
  <c r="J14" i="13"/>
  <c r="J15" i="13"/>
  <c r="J16" i="13"/>
  <c r="J17" i="13"/>
  <c r="J20" i="13"/>
  <c r="O19" i="13"/>
  <c r="O20" i="13"/>
  <c r="O16" i="13"/>
  <c r="O15" i="13"/>
  <c r="B15" i="13"/>
  <c r="B16" i="13"/>
  <c r="B17" i="13"/>
  <c r="B18" i="13"/>
  <c r="B19" i="13"/>
  <c r="B20" i="13"/>
  <c r="Q16" i="13"/>
  <c r="O17" i="13"/>
  <c r="B14" i="13"/>
  <c r="B13" i="13"/>
  <c r="E22" i="4"/>
  <c r="E16" i="4"/>
  <c r="E19" i="4"/>
  <c r="E8" i="4"/>
  <c r="E15" i="4"/>
  <c r="E24" i="4"/>
  <c r="E17" i="4"/>
  <c r="E18" i="4"/>
  <c r="E23" i="4"/>
  <c r="E21" i="4"/>
  <c r="E14" i="4"/>
  <c r="E20" i="4"/>
  <c r="E12" i="4"/>
  <c r="E13" i="4"/>
  <c r="E11" i="4"/>
  <c r="E9" i="4"/>
  <c r="D9" i="4"/>
  <c r="D22" i="4"/>
  <c r="D16" i="4"/>
  <c r="D19" i="4"/>
  <c r="D8" i="4"/>
  <c r="D15" i="4"/>
  <c r="D24" i="4"/>
  <c r="D17" i="4"/>
  <c r="D18" i="4"/>
  <c r="D23" i="4"/>
  <c r="D21" i="4"/>
  <c r="D14" i="4"/>
  <c r="D20" i="4"/>
  <c r="D12" i="4"/>
  <c r="D13" i="4"/>
  <c r="D11" i="4"/>
  <c r="N22" i="4"/>
  <c r="K22" i="4"/>
  <c r="H22" i="4"/>
  <c r="B3" i="13"/>
  <c r="B4" i="13"/>
  <c r="B5" i="13"/>
  <c r="B6" i="13"/>
  <c r="B7" i="13"/>
  <c r="B8" i="13"/>
  <c r="B9" i="13"/>
  <c r="B10" i="13"/>
  <c r="B11" i="13"/>
  <c r="B2" i="13"/>
  <c r="I11" i="13"/>
  <c r="J11" i="13"/>
  <c r="K11" i="13"/>
  <c r="L11" i="13"/>
  <c r="L10" i="13"/>
  <c r="K10" i="13"/>
  <c r="J10" i="13"/>
  <c r="I10" i="13"/>
  <c r="L9" i="13"/>
  <c r="K9" i="13"/>
  <c r="J9" i="13"/>
  <c r="J2" i="13"/>
  <c r="J3" i="13"/>
  <c r="J4" i="13"/>
  <c r="J5" i="13"/>
  <c r="J6" i="13"/>
  <c r="J7" i="13"/>
  <c r="J8" i="13"/>
  <c r="O11" i="13"/>
  <c r="I9" i="13"/>
  <c r="L8" i="13"/>
  <c r="K8" i="13"/>
  <c r="I8" i="13"/>
  <c r="L7" i="13"/>
  <c r="K7" i="13"/>
  <c r="I7" i="13"/>
  <c r="L6" i="13"/>
  <c r="K6" i="13"/>
  <c r="I6" i="13"/>
  <c r="L5" i="13"/>
  <c r="K5" i="13"/>
  <c r="I5" i="13"/>
  <c r="L4" i="13"/>
  <c r="K4" i="13"/>
  <c r="I4" i="13"/>
  <c r="L3" i="13"/>
  <c r="K3" i="13"/>
  <c r="I3" i="13"/>
  <c r="L2" i="13"/>
  <c r="K2" i="13"/>
  <c r="I2" i="13"/>
  <c r="G15" i="3"/>
  <c r="G14" i="3"/>
  <c r="G13" i="3"/>
  <c r="G17" i="3"/>
  <c r="G10" i="3"/>
  <c r="G12" i="3"/>
  <c r="G16" i="3"/>
  <c r="G8" i="3"/>
  <c r="G11" i="3"/>
  <c r="G9" i="3"/>
  <c r="J13" i="3"/>
  <c r="J10" i="3"/>
  <c r="J12" i="3"/>
  <c r="J8" i="3"/>
  <c r="J11" i="3"/>
  <c r="J9" i="3"/>
  <c r="M13" i="3"/>
  <c r="M10" i="3"/>
  <c r="M12" i="3"/>
  <c r="M8" i="3"/>
  <c r="M11" i="3"/>
  <c r="O18" i="13"/>
  <c r="O14" i="13"/>
  <c r="Q17" i="13"/>
  <c r="N3" i="13"/>
  <c r="O13" i="13"/>
  <c r="Q18" i="13"/>
  <c r="Q14" i="13"/>
  <c r="Q25" i="13"/>
  <c r="O22" i="4"/>
  <c r="Q27" i="13"/>
  <c r="P11" i="13"/>
  <c r="Q11" i="13"/>
  <c r="Q22" i="13"/>
  <c r="Q23" i="13"/>
  <c r="Q24" i="13"/>
  <c r="Q26" i="13"/>
  <c r="O22" i="13"/>
  <c r="O23" i="13"/>
  <c r="O24" i="13"/>
  <c r="O25" i="13"/>
  <c r="O26" i="13"/>
  <c r="Q13" i="13"/>
  <c r="Q2" i="13"/>
  <c r="Q3" i="13"/>
  <c r="Q4" i="13"/>
  <c r="Q5" i="13"/>
  <c r="Q6" i="13"/>
  <c r="Q7" i="13"/>
  <c r="Q8" i="13"/>
  <c r="Q9" i="13"/>
  <c r="Q10" i="13"/>
  <c r="P2" i="13"/>
  <c r="P3" i="13"/>
  <c r="P4" i="13"/>
  <c r="P5" i="13"/>
  <c r="P6" i="13"/>
  <c r="P7" i="13"/>
  <c r="P8" i="13"/>
  <c r="P9" i="13"/>
  <c r="P10" i="13"/>
  <c r="O2" i="13"/>
  <c r="O3" i="13"/>
  <c r="O4" i="13"/>
  <c r="O5" i="13"/>
  <c r="O6" i="13"/>
  <c r="O7" i="13"/>
  <c r="O8" i="13"/>
  <c r="O9" i="13"/>
  <c r="O10" i="13"/>
  <c r="N2" i="13"/>
  <c r="N11" i="13"/>
  <c r="N10" i="13"/>
  <c r="N9" i="13"/>
  <c r="N8" i="13"/>
  <c r="N7" i="13"/>
  <c r="N6" i="13"/>
  <c r="N5" i="13"/>
  <c r="N4" i="13"/>
  <c r="H8" i="4"/>
  <c r="K8" i="4"/>
  <c r="N8" i="4"/>
  <c r="H19" i="4"/>
  <c r="K19" i="4"/>
  <c r="N19" i="4"/>
  <c r="H16" i="4"/>
  <c r="K16" i="4"/>
  <c r="N16" i="4"/>
  <c r="G8" i="12"/>
  <c r="J8" i="12"/>
  <c r="O16" i="4"/>
  <c r="O19" i="4"/>
  <c r="O8" i="4"/>
  <c r="H24" i="4"/>
  <c r="P12" i="3"/>
  <c r="P10" i="3"/>
  <c r="H13" i="4"/>
  <c r="K13" i="4"/>
  <c r="N13" i="4"/>
  <c r="H12" i="4"/>
  <c r="K12" i="4"/>
  <c r="N12" i="4"/>
  <c r="H20" i="4"/>
  <c r="K20" i="4"/>
  <c r="N20" i="4"/>
  <c r="H14" i="4"/>
  <c r="K14" i="4"/>
  <c r="N14" i="4"/>
  <c r="H21" i="4"/>
  <c r="K21" i="4"/>
  <c r="N21" i="4"/>
  <c r="H23" i="4"/>
  <c r="K23" i="4"/>
  <c r="N23" i="4"/>
  <c r="H18" i="4"/>
  <c r="K18" i="4"/>
  <c r="N18" i="4"/>
  <c r="H17" i="4"/>
  <c r="K17" i="4"/>
  <c r="N17" i="4"/>
  <c r="H15" i="4"/>
  <c r="K15" i="4"/>
  <c r="N15" i="4"/>
  <c r="G9" i="12"/>
  <c r="J9" i="12"/>
  <c r="G10" i="12"/>
  <c r="H9" i="4"/>
  <c r="K9" i="4"/>
  <c r="N9" i="4"/>
  <c r="H11" i="4"/>
  <c r="K11" i="4"/>
  <c r="N11" i="4"/>
  <c r="M9" i="3"/>
  <c r="P11" i="3"/>
  <c r="Q11" i="3"/>
  <c r="O11" i="4"/>
  <c r="O9" i="4"/>
  <c r="O15" i="4"/>
  <c r="O17" i="4"/>
  <c r="O18" i="4"/>
  <c r="O23" i="4"/>
  <c r="O21" i="4"/>
  <c r="O14" i="4"/>
  <c r="O20" i="4"/>
  <c r="O12" i="4"/>
  <c r="O13" i="4"/>
  <c r="Q8" i="3"/>
  <c r="K8" i="12"/>
  <c r="K9" i="12"/>
  <c r="Q9" i="3"/>
  <c r="Q13" i="3"/>
  <c r="Q10" i="3"/>
  <c r="Q12" i="3"/>
  <c r="A10" i="4"/>
  <c r="P10" i="4"/>
  <c r="P11" i="4"/>
  <c r="P12" i="4"/>
  <c r="P13" i="4"/>
  <c r="P14" i="4"/>
  <c r="P15" i="4"/>
  <c r="P16" i="4"/>
  <c r="P17" i="4"/>
  <c r="P18" i="4"/>
  <c r="P19" i="4"/>
  <c r="P20" i="4"/>
  <c r="P22" i="4"/>
  <c r="P21" i="4"/>
  <c r="P23" i="4"/>
  <c r="A9" i="12"/>
  <c r="A8" i="12"/>
  <c r="M8" i="12"/>
  <c r="L9" i="12"/>
  <c r="M9" i="12"/>
  <c r="R12" i="3"/>
  <c r="A8" i="3"/>
  <c r="R13" i="3"/>
  <c r="S13" i="3"/>
  <c r="A10" i="3"/>
  <c r="R10" i="3"/>
  <c r="S10" i="3"/>
  <c r="A13" i="3"/>
  <c r="R9" i="3"/>
  <c r="S9" i="3"/>
  <c r="A9" i="3"/>
  <c r="R11" i="3"/>
  <c r="S11" i="3"/>
  <c r="A12" i="3"/>
  <c r="S12" i="3"/>
  <c r="A11" i="3"/>
  <c r="A23" i="4"/>
  <c r="A9" i="4"/>
  <c r="A13" i="4"/>
  <c r="A12" i="4"/>
  <c r="A20" i="4"/>
  <c r="A14" i="4"/>
  <c r="A21" i="4"/>
  <c r="A22" i="4"/>
  <c r="A18" i="4"/>
  <c r="A17" i="4"/>
  <c r="A16" i="4"/>
  <c r="A15" i="4"/>
  <c r="A11" i="4"/>
  <c r="A8" i="4"/>
  <c r="A19" i="4"/>
  <c r="Q22" i="4"/>
  <c r="Q9" i="4"/>
  <c r="P9" i="4"/>
  <c r="Q10" i="4"/>
  <c r="Q11" i="4"/>
  <c r="Q12" i="4"/>
  <c r="Q13" i="4"/>
  <c r="Q14" i="4"/>
  <c r="Q15" i="4"/>
  <c r="Q16" i="4"/>
  <c r="Q17" i="4"/>
  <c r="Q18" i="4"/>
  <c r="Q19" i="4"/>
  <c r="Q20" i="4"/>
  <c r="Q21" i="4"/>
  <c r="Q23" i="4"/>
</calcChain>
</file>

<file path=xl/sharedStrings.xml><?xml version="1.0" encoding="utf-8"?>
<sst xmlns="http://schemas.openxmlformats.org/spreadsheetml/2006/main" count="349" uniqueCount="141">
  <si>
    <t>Marque</t>
  </si>
  <si>
    <t>Type</t>
  </si>
  <si>
    <t>Cylindrée</t>
  </si>
  <si>
    <t>Marathon</t>
  </si>
  <si>
    <t>Essence</t>
  </si>
  <si>
    <t>Diesel</t>
  </si>
  <si>
    <t>MX1</t>
  </si>
  <si>
    <t>MX2</t>
  </si>
  <si>
    <t>N° Course</t>
  </si>
  <si>
    <t>Ecart sur 1er</t>
  </si>
  <si>
    <t>Ecart precedent</t>
  </si>
  <si>
    <t>Depart</t>
  </si>
  <si>
    <t>Arrivée</t>
  </si>
  <si>
    <t>Nom Pilotes</t>
  </si>
  <si>
    <t>Catégories</t>
  </si>
  <si>
    <t>Groupe</t>
  </si>
  <si>
    <t>4X4</t>
  </si>
  <si>
    <t>4X2</t>
  </si>
  <si>
    <t>Essence leger</t>
  </si>
  <si>
    <t>Timing Autos</t>
  </si>
  <si>
    <t>Meilleur temps</t>
  </si>
  <si>
    <t>AUTOS</t>
  </si>
  <si>
    <t>Première manche</t>
  </si>
  <si>
    <t>Deuxième manche</t>
  </si>
  <si>
    <t>Troisième manche</t>
  </si>
  <si>
    <t>Prologue</t>
  </si>
  <si>
    <t>MOTOS MX1 / MX2</t>
  </si>
  <si>
    <t>Timing Motos</t>
  </si>
  <si>
    <t>50cc</t>
  </si>
  <si>
    <t>65cc</t>
  </si>
  <si>
    <t>85cc</t>
  </si>
  <si>
    <t>Timing Motos Minimes / Juniors</t>
  </si>
  <si>
    <t>Course Poursuite Maluku 2018.</t>
  </si>
  <si>
    <t>SSV</t>
  </si>
  <si>
    <t>A77</t>
  </si>
  <si>
    <t>Argazzi</t>
  </si>
  <si>
    <t>Edoardo</t>
  </si>
  <si>
    <t>BAT</t>
  </si>
  <si>
    <t>Spec 4</t>
  </si>
  <si>
    <t>T 1.5</t>
  </si>
  <si>
    <t>X</t>
  </si>
  <si>
    <t>Kerroc'h</t>
  </si>
  <si>
    <t>Neyl</t>
  </si>
  <si>
    <t>Toyota</t>
  </si>
  <si>
    <t>FJ74</t>
  </si>
  <si>
    <t>T 2.1</t>
  </si>
  <si>
    <t>Peiffer</t>
  </si>
  <si>
    <t>Edmond</t>
  </si>
  <si>
    <t>Barracuda</t>
  </si>
  <si>
    <t>Edge</t>
  </si>
  <si>
    <t>T 3.1</t>
  </si>
  <si>
    <t>Febras</t>
  </si>
  <si>
    <t>Antonio</t>
  </si>
  <si>
    <t>Zarco</t>
  </si>
  <si>
    <t>Lite</t>
  </si>
  <si>
    <t>T 1.3</t>
  </si>
  <si>
    <t>Husain</t>
  </si>
  <si>
    <t>Irfan</t>
  </si>
  <si>
    <t>Desert Dynamic</t>
  </si>
  <si>
    <t>Buggy</t>
  </si>
  <si>
    <t>Riccardo</t>
  </si>
  <si>
    <t>Yamaha</t>
  </si>
  <si>
    <t>YXZ</t>
  </si>
  <si>
    <t>T 3 Pro</t>
  </si>
  <si>
    <t>Kara</t>
  </si>
  <si>
    <t>Malik</t>
  </si>
  <si>
    <t>HDJ80</t>
  </si>
  <si>
    <t>T 1.2</t>
  </si>
  <si>
    <t>Devos</t>
  </si>
  <si>
    <t>Michael</t>
  </si>
  <si>
    <t>Hottelet</t>
  </si>
  <si>
    <t>Xavier</t>
  </si>
  <si>
    <t>Wan</t>
  </si>
  <si>
    <t>Andre</t>
  </si>
  <si>
    <t>FJCruiser</t>
  </si>
  <si>
    <t>Nyangombe</t>
  </si>
  <si>
    <t>Fari</t>
  </si>
  <si>
    <t>Nissan</t>
  </si>
  <si>
    <t>Patrol</t>
  </si>
  <si>
    <t>T 1.1</t>
  </si>
  <si>
    <t>Century</t>
  </si>
  <si>
    <t>CR-T</t>
  </si>
  <si>
    <t>T 1.4</t>
  </si>
  <si>
    <t>Polet</t>
  </si>
  <si>
    <t>Florian</t>
  </si>
  <si>
    <t>KTM</t>
  </si>
  <si>
    <t>T</t>
  </si>
  <si>
    <t>Yseboot</t>
  </si>
  <si>
    <t>Gregory</t>
  </si>
  <si>
    <t>Toussaint</t>
  </si>
  <si>
    <t>Kevin</t>
  </si>
  <si>
    <t>Ez Zouaq</t>
  </si>
  <si>
    <t>Karim</t>
  </si>
  <si>
    <t>Bailly</t>
  </si>
  <si>
    <t>Yannick</t>
  </si>
  <si>
    <t>Pemeja</t>
  </si>
  <si>
    <t>Enzo</t>
  </si>
  <si>
    <t>Morado</t>
  </si>
  <si>
    <t>Cristiano</t>
  </si>
  <si>
    <t>Simons</t>
  </si>
  <si>
    <t>Freddy</t>
  </si>
  <si>
    <t>Arnaud</t>
  </si>
  <si>
    <t>Phillis</t>
  </si>
  <si>
    <t>Teyssandier</t>
  </si>
  <si>
    <t>Jeremy</t>
  </si>
  <si>
    <t>Honda</t>
  </si>
  <si>
    <t>Marques</t>
  </si>
  <si>
    <t>Cristo</t>
  </si>
  <si>
    <t>Van Oorschot</t>
  </si>
  <si>
    <t>Nathan</t>
  </si>
  <si>
    <t>Motos Minimes</t>
  </si>
  <si>
    <t>Hizaji</t>
  </si>
  <si>
    <t>Ali</t>
  </si>
  <si>
    <t>Kawasaki</t>
  </si>
  <si>
    <t>Spagnut</t>
  </si>
  <si>
    <t>Giovanni</t>
  </si>
  <si>
    <t>De Souza</t>
  </si>
  <si>
    <t>Jeremie</t>
  </si>
  <si>
    <t>Danny</t>
  </si>
  <si>
    <t>Lopes</t>
  </si>
  <si>
    <t>Horton</t>
  </si>
  <si>
    <t>Fosse</t>
  </si>
  <si>
    <t>Patrick</t>
  </si>
  <si>
    <t>Christopher</t>
  </si>
  <si>
    <t>Mickaël</t>
  </si>
  <si>
    <t>MX</t>
  </si>
  <si>
    <t>Ab</t>
  </si>
  <si>
    <t>Classement établi sur le cumul des deux meilleurs temps des trois manches.</t>
  </si>
  <si>
    <t>Abandon</t>
  </si>
  <si>
    <t xml:space="preserve">Classement établi sur le cumul du prologue et du meilleur temps des trois manches. </t>
  </si>
  <si>
    <t>1er Général / 1er 85cc</t>
  </si>
  <si>
    <t>2ème Général / 1er 65cc</t>
  </si>
  <si>
    <t>1er Général / 1er MX2</t>
  </si>
  <si>
    <t>2ème Général / 1er MX1</t>
  </si>
  <si>
    <t>3ème Général</t>
  </si>
  <si>
    <t>1er Général / 1er T3.1</t>
  </si>
  <si>
    <t>2ème Général / 1er T 1.5</t>
  </si>
  <si>
    <t>3ème Général / 1er T 3 Pro</t>
  </si>
  <si>
    <t>1er T 1.3</t>
  </si>
  <si>
    <t>1er T 2.1</t>
  </si>
  <si>
    <t>1er T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</si>
</sst>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15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20"/>
      <name val="Arial"/>
      <family val="2"/>
    </font>
    <font>
      <u/>
      <sz val="10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6" fontId="0" fillId="0" borderId="0" xfId="0" applyNumberFormat="1"/>
    <xf numFmtId="47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46" fontId="3" fillId="0" borderId="1" xfId="0" applyNumberFormat="1" applyFont="1" applyBorder="1" applyAlignment="1">
      <alignment horizontal="center" vertical="center" wrapText="1"/>
    </xf>
    <xf numFmtId="47" fontId="3" fillId="0" borderId="0" xfId="0" applyNumberFormat="1" applyFont="1"/>
    <xf numFmtId="46" fontId="3" fillId="0" borderId="0" xfId="0" applyNumberFormat="1" applyFont="1"/>
    <xf numFmtId="46" fontId="3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6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6" fontId="4" fillId="0" borderId="4" xfId="0" applyNumberFormat="1" applyFont="1" applyBorder="1" applyAlignment="1">
      <alignment horizontal="center" vertical="center" wrapText="1"/>
    </xf>
    <xf numFmtId="46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164" fontId="4" fillId="0" borderId="12" xfId="0" applyNumberFormat="1" applyFont="1" applyBorder="1"/>
    <xf numFmtId="164" fontId="4" fillId="0" borderId="11" xfId="0" applyNumberFormat="1" applyFont="1" applyBorder="1"/>
    <xf numFmtId="164" fontId="4" fillId="0" borderId="13" xfId="0" applyNumberFormat="1" applyFont="1" applyBorder="1"/>
    <xf numFmtId="0" fontId="0" fillId="0" borderId="9" xfId="0" applyBorder="1"/>
    <xf numFmtId="164" fontId="0" fillId="0" borderId="9" xfId="0" applyNumberFormat="1" applyBorder="1"/>
    <xf numFmtId="164" fontId="4" fillId="0" borderId="15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0" fontId="0" fillId="0" borderId="10" xfId="0" applyBorder="1"/>
    <xf numFmtId="0" fontId="0" fillId="0" borderId="10" xfId="0" applyFill="1" applyBorder="1"/>
    <xf numFmtId="0" fontId="0" fillId="0" borderId="12" xfId="0" applyBorder="1"/>
    <xf numFmtId="0" fontId="0" fillId="0" borderId="15" xfId="0" applyBorder="1"/>
    <xf numFmtId="0" fontId="4" fillId="0" borderId="20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3" xfId="0" applyFill="1" applyBorder="1"/>
    <xf numFmtId="0" fontId="0" fillId="2" borderId="11" xfId="0" applyFill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0" fillId="0" borderId="15" xfId="0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4" fillId="0" borderId="8" xfId="0" applyNumberFormat="1" applyFont="1" applyBorder="1"/>
    <xf numFmtId="0" fontId="0" fillId="0" borderId="6" xfId="0" applyBorder="1"/>
    <xf numFmtId="165" fontId="0" fillId="0" borderId="13" xfId="0" applyNumberFormat="1" applyBorder="1"/>
    <xf numFmtId="165" fontId="0" fillId="0" borderId="12" xfId="0" applyNumberFormat="1" applyBorder="1"/>
    <xf numFmtId="165" fontId="0" fillId="0" borderId="10" xfId="0" applyNumberFormat="1" applyBorder="1"/>
    <xf numFmtId="165" fontId="0" fillId="0" borderId="15" xfId="0" applyNumberFormat="1" applyBorder="1"/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21" fontId="0" fillId="0" borderId="0" xfId="0" applyNumberFormat="1"/>
    <xf numFmtId="164" fontId="0" fillId="0" borderId="11" xfId="0" applyNumberFormat="1" applyBorder="1"/>
    <xf numFmtId="0" fontId="0" fillId="0" borderId="23" xfId="0" applyBorder="1"/>
    <xf numFmtId="0" fontId="0" fillId="0" borderId="13" xfId="0" applyBorder="1" applyAlignment="1">
      <alignment horizontal="center"/>
    </xf>
    <xf numFmtId="0" fontId="4" fillId="0" borderId="30" xfId="0" applyFont="1" applyFill="1" applyBorder="1"/>
    <xf numFmtId="165" fontId="0" fillId="3" borderId="18" xfId="0" applyNumberFormat="1" applyFont="1" applyFill="1" applyBorder="1"/>
    <xf numFmtId="165" fontId="0" fillId="3" borderId="7" xfId="0" applyNumberFormat="1" applyFont="1" applyFill="1" applyBorder="1"/>
    <xf numFmtId="165" fontId="4" fillId="0" borderId="3" xfId="0" applyNumberFormat="1" applyFont="1" applyBorder="1"/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3" fontId="0" fillId="0" borderId="1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0" borderId="29" xfId="0" applyFont="1" applyBorder="1" applyAlignment="1">
      <alignment horizontal="center"/>
    </xf>
    <xf numFmtId="0" fontId="0" fillId="0" borderId="32" xfId="0" applyBorder="1"/>
    <xf numFmtId="0" fontId="0" fillId="0" borderId="30" xfId="0" applyBorder="1"/>
    <xf numFmtId="164" fontId="4" fillId="0" borderId="27" xfId="0" applyNumberFormat="1" applyFont="1" applyBorder="1"/>
    <xf numFmtId="164" fontId="4" fillId="0" borderId="30" xfId="0" applyNumberFormat="1" applyFont="1" applyBorder="1"/>
    <xf numFmtId="165" fontId="3" fillId="3" borderId="26" xfId="0" applyNumberFormat="1" applyFont="1" applyFill="1" applyBorder="1"/>
    <xf numFmtId="164" fontId="4" fillId="0" borderId="32" xfId="0" applyNumberFormat="1" applyFont="1" applyBorder="1"/>
    <xf numFmtId="165" fontId="0" fillId="3" borderId="26" xfId="0" applyNumberFormat="1" applyFont="1" applyFill="1" applyBorder="1"/>
    <xf numFmtId="165" fontId="3" fillId="0" borderId="33" xfId="0" applyNumberFormat="1" applyFont="1" applyBorder="1"/>
    <xf numFmtId="165" fontId="4" fillId="0" borderId="29" xfId="0" applyNumberFormat="1" applyFont="1" applyBorder="1"/>
    <xf numFmtId="0" fontId="4" fillId="0" borderId="27" xfId="0" applyFont="1" applyFill="1" applyBorder="1"/>
    <xf numFmtId="165" fontId="0" fillId="0" borderId="27" xfId="0" applyNumberFormat="1" applyBorder="1"/>
    <xf numFmtId="165" fontId="0" fillId="0" borderId="32" xfId="0" applyNumberFormat="1" applyBorder="1"/>
    <xf numFmtId="164" fontId="0" fillId="0" borderId="30" xfId="0" applyNumberFormat="1" applyBorder="1"/>
    <xf numFmtId="0" fontId="3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6" xfId="0" applyBorder="1"/>
    <xf numFmtId="0" fontId="3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9" xfId="0" applyFont="1" applyBorder="1"/>
    <xf numFmtId="0" fontId="3" fillId="0" borderId="46" xfId="0" applyFont="1" applyBorder="1"/>
    <xf numFmtId="0" fontId="0" fillId="0" borderId="31" xfId="0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13" xfId="0" applyBorder="1"/>
    <xf numFmtId="0" fontId="0" fillId="2" borderId="9" xfId="0" applyFill="1" applyBorder="1"/>
    <xf numFmtId="165" fontId="3" fillId="0" borderId="25" xfId="0" quotePrefix="1" applyNumberFormat="1" applyFont="1" applyBorder="1"/>
    <xf numFmtId="165" fontId="0" fillId="0" borderId="0" xfId="0" applyNumberFormat="1"/>
    <xf numFmtId="0" fontId="0" fillId="0" borderId="0" xfId="0" quotePrefix="1"/>
    <xf numFmtId="45" fontId="3" fillId="0" borderId="0" xfId="0" applyNumberFormat="1" applyFont="1"/>
    <xf numFmtId="45" fontId="3" fillId="3" borderId="33" xfId="0" applyNumberFormat="1" applyFont="1" applyFill="1" applyBorder="1"/>
    <xf numFmtId="45" fontId="0" fillId="3" borderId="18" xfId="0" applyNumberFormat="1" applyFont="1" applyFill="1" applyBorder="1"/>
    <xf numFmtId="45" fontId="0" fillId="3" borderId="7" xfId="0" applyNumberFormat="1" applyFont="1" applyFill="1" applyBorder="1"/>
    <xf numFmtId="45" fontId="3" fillId="3" borderId="26" xfId="0" applyNumberFormat="1" applyFont="1" applyFill="1" applyBorder="1"/>
    <xf numFmtId="45" fontId="0" fillId="3" borderId="26" xfId="0" applyNumberFormat="1" applyFont="1" applyFill="1" applyBorder="1"/>
    <xf numFmtId="45" fontId="0" fillId="0" borderId="0" xfId="0" applyNumberFormat="1"/>
    <xf numFmtId="0" fontId="0" fillId="0" borderId="0" xfId="0" applyAlignment="1">
      <alignment textRotation="90"/>
    </xf>
    <xf numFmtId="46" fontId="4" fillId="0" borderId="4" xfId="0" applyNumberFormat="1" applyFont="1" applyBorder="1" applyAlignment="1">
      <alignment horizontal="center" vertical="center" textRotation="90" wrapText="1"/>
    </xf>
    <xf numFmtId="46" fontId="4" fillId="0" borderId="5" xfId="0" applyNumberFormat="1" applyFont="1" applyBorder="1" applyAlignment="1">
      <alignment horizontal="center" vertical="center" textRotation="90" wrapText="1"/>
    </xf>
    <xf numFmtId="45" fontId="3" fillId="0" borderId="3" xfId="0" applyNumberFormat="1" applyFont="1" applyBorder="1" applyAlignment="1">
      <alignment horizontal="center" vertical="center" textRotation="90" wrapText="1"/>
    </xf>
    <xf numFmtId="45" fontId="3" fillId="0" borderId="1" xfId="0" applyNumberFormat="1" applyFont="1" applyBorder="1" applyAlignment="1">
      <alignment horizontal="center" vertical="center" textRotation="90" wrapText="1"/>
    </xf>
    <xf numFmtId="46" fontId="3" fillId="0" borderId="2" xfId="0" applyNumberFormat="1" applyFont="1" applyBorder="1" applyAlignment="1">
      <alignment horizontal="center" vertical="center" textRotation="90" wrapText="1"/>
    </xf>
    <xf numFmtId="47" fontId="0" fillId="0" borderId="0" xfId="0" applyNumberFormat="1" applyAlignment="1">
      <alignment textRotation="90"/>
    </xf>
    <xf numFmtId="45" fontId="4" fillId="0" borderId="14" xfId="0" applyNumberFormat="1" applyFont="1" applyBorder="1"/>
    <xf numFmtId="45" fontId="4" fillId="0" borderId="8" xfId="0" applyNumberFormat="1" applyFont="1" applyBorder="1"/>
    <xf numFmtId="45" fontId="4" fillId="0" borderId="29" xfId="0" applyNumberFormat="1" applyFont="1" applyBorder="1"/>
    <xf numFmtId="164" fontId="4" fillId="0" borderId="51" xfId="0" applyNumberFormat="1" applyFont="1" applyBorder="1"/>
    <xf numFmtId="164" fontId="4" fillId="0" borderId="50" xfId="0" applyNumberFormat="1" applyFont="1" applyBorder="1"/>
    <xf numFmtId="164" fontId="4" fillId="0" borderId="49" xfId="0" applyNumberFormat="1" applyFont="1" applyBorder="1"/>
    <xf numFmtId="0" fontId="0" fillId="0" borderId="0" xfId="0" quotePrefix="1" applyFont="1"/>
    <xf numFmtId="45" fontId="0" fillId="3" borderId="7" xfId="0" applyNumberFormat="1" applyFill="1" applyBorder="1"/>
    <xf numFmtId="165" fontId="3" fillId="0" borderId="25" xfId="0" applyNumberFormat="1" applyFont="1" applyBorder="1" applyAlignment="1">
      <alignment horizontal="right"/>
    </xf>
    <xf numFmtId="45" fontId="0" fillId="3" borderId="53" xfId="0" applyNumberFormat="1" applyFont="1" applyFill="1" applyBorder="1"/>
    <xf numFmtId="0" fontId="3" fillId="0" borderId="1" xfId="0" applyFont="1" applyBorder="1" applyAlignment="1">
      <alignment horizontal="center" vertical="center" textRotation="90" wrapText="1"/>
    </xf>
    <xf numFmtId="164" fontId="0" fillId="0" borderId="10" xfId="0" applyNumberFormat="1" applyBorder="1"/>
    <xf numFmtId="0" fontId="3" fillId="0" borderId="40" xfId="0" applyFont="1" applyBorder="1" applyAlignment="1">
      <alignment horizontal="center" vertical="center" textRotation="90" wrapText="1"/>
    </xf>
    <xf numFmtId="164" fontId="0" fillId="0" borderId="15" xfId="0" applyNumberFormat="1" applyFont="1" applyBorder="1"/>
    <xf numFmtId="164" fontId="0" fillId="0" borderId="9" xfId="0" applyNumberFormat="1" applyFont="1" applyBorder="1"/>
    <xf numFmtId="164" fontId="0" fillId="0" borderId="51" xfId="0" applyNumberFormat="1" applyFont="1" applyBorder="1"/>
    <xf numFmtId="164" fontId="0" fillId="0" borderId="50" xfId="0" applyNumberFormat="1" applyFont="1" applyBorder="1"/>
    <xf numFmtId="164" fontId="0" fillId="0" borderId="10" xfId="0" applyNumberFormat="1" applyFont="1" applyBorder="1"/>
    <xf numFmtId="45" fontId="13" fillId="3" borderId="24" xfId="0" applyNumberFormat="1" applyFont="1" applyFill="1" applyBorder="1"/>
    <xf numFmtId="45" fontId="13" fillId="3" borderId="25" xfId="0" applyNumberFormat="1" applyFont="1" applyFill="1" applyBorder="1"/>
    <xf numFmtId="0" fontId="13" fillId="0" borderId="0" xfId="0" applyFont="1"/>
    <xf numFmtId="45" fontId="13" fillId="3" borderId="7" xfId="0" applyNumberFormat="1" applyFont="1" applyFill="1" applyBorder="1"/>
    <xf numFmtId="0" fontId="13" fillId="0" borderId="0" xfId="0" applyFont="1" applyAlignment="1"/>
    <xf numFmtId="45" fontId="13" fillId="3" borderId="18" xfId="0" applyNumberFormat="1" applyFont="1" applyFill="1" applyBorder="1"/>
    <xf numFmtId="45" fontId="12" fillId="3" borderId="7" xfId="0" applyNumberFormat="1" applyFont="1" applyFill="1" applyBorder="1"/>
    <xf numFmtId="45" fontId="13" fillId="3" borderId="53" xfId="0" applyNumberFormat="1" applyFont="1" applyFill="1" applyBorder="1"/>
    <xf numFmtId="47" fontId="14" fillId="0" borderId="0" xfId="0" applyNumberFormat="1" applyFont="1"/>
    <xf numFmtId="0" fontId="14" fillId="0" borderId="0" xfId="0" applyFont="1"/>
    <xf numFmtId="45" fontId="3" fillId="3" borderId="53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0"/>
  <sheetViews>
    <sheetView workbookViewId="0"/>
  </sheetViews>
  <sheetFormatPr baseColWidth="10" defaultRowHeight="12" x14ac:dyDescent="0"/>
  <cols>
    <col min="1" max="1" width="4.5" customWidth="1"/>
    <col min="2" max="2" width="10.5" customWidth="1"/>
    <col min="3" max="3" width="17.5" bestFit="1" customWidth="1"/>
    <col min="4" max="4" width="17.1640625" bestFit="1" customWidth="1"/>
    <col min="5" max="5" width="9" bestFit="1" customWidth="1"/>
    <col min="6" max="6" width="4" bestFit="1" customWidth="1"/>
    <col min="7" max="7" width="3" customWidth="1"/>
    <col min="8" max="8" width="10" customWidth="1"/>
    <col min="9" max="11" width="3.5" customWidth="1"/>
  </cols>
  <sheetData>
    <row r="1" spans="1:11" ht="28.5" customHeight="1">
      <c r="A1" s="17"/>
      <c r="B1" s="203" t="s">
        <v>110</v>
      </c>
      <c r="C1" s="203"/>
      <c r="D1" s="203"/>
      <c r="E1" s="203"/>
      <c r="F1" s="203"/>
      <c r="G1" s="203"/>
      <c r="H1" s="203"/>
    </row>
    <row r="2" spans="1:11" ht="21" customHeight="1">
      <c r="A2" s="18"/>
      <c r="B2" s="204" t="s">
        <v>32</v>
      </c>
      <c r="C2" s="204"/>
      <c r="D2" s="204"/>
      <c r="E2" s="204"/>
      <c r="F2" s="204"/>
      <c r="G2" s="204"/>
      <c r="H2" s="204"/>
    </row>
    <row r="3" spans="1:11" ht="17.25" customHeight="1">
      <c r="A3" s="18"/>
      <c r="B3" s="99"/>
      <c r="C3" s="99"/>
      <c r="D3" s="99"/>
      <c r="E3" s="99"/>
      <c r="F3" s="99"/>
      <c r="G3" s="99"/>
      <c r="H3" s="99"/>
    </row>
    <row r="4" spans="1:11" ht="15" customHeight="1" thickBot="1">
      <c r="A4" s="1"/>
      <c r="B4" s="55"/>
      <c r="C4" s="56"/>
      <c r="D4" s="56"/>
      <c r="E4" s="56"/>
      <c r="F4" s="56"/>
      <c r="G4" s="56"/>
      <c r="H4" s="56"/>
      <c r="I4" s="101"/>
      <c r="J4" s="101"/>
      <c r="K4" s="101"/>
    </row>
    <row r="5" spans="1:11" ht="13.5" customHeight="1" thickBot="1">
      <c r="A5" s="19"/>
      <c r="B5" s="205" t="s">
        <v>8</v>
      </c>
      <c r="C5" s="207" t="s">
        <v>13</v>
      </c>
      <c r="D5" s="208"/>
      <c r="E5" s="208" t="s">
        <v>0</v>
      </c>
      <c r="F5" s="211" t="s">
        <v>1</v>
      </c>
      <c r="G5" s="208"/>
      <c r="H5" s="213" t="s">
        <v>2</v>
      </c>
      <c r="I5" s="201"/>
      <c r="J5" s="201"/>
      <c r="K5" s="202"/>
    </row>
    <row r="6" spans="1:11" ht="47.25" customHeight="1" thickBot="1">
      <c r="A6" s="19"/>
      <c r="B6" s="206"/>
      <c r="C6" s="209"/>
      <c r="D6" s="210"/>
      <c r="E6" s="210"/>
      <c r="F6" s="212"/>
      <c r="G6" s="210"/>
      <c r="H6" s="214"/>
      <c r="I6" s="102" t="s">
        <v>28</v>
      </c>
      <c r="J6" s="102" t="s">
        <v>29</v>
      </c>
      <c r="K6" s="103" t="s">
        <v>30</v>
      </c>
    </row>
    <row r="7" spans="1:11">
      <c r="A7" s="38">
        <v>1</v>
      </c>
      <c r="B7" s="42">
        <v>6</v>
      </c>
      <c r="C7" s="46" t="s">
        <v>83</v>
      </c>
      <c r="D7" s="28" t="s">
        <v>84</v>
      </c>
      <c r="E7" s="61" t="s">
        <v>85</v>
      </c>
      <c r="F7" s="96">
        <v>2</v>
      </c>
      <c r="G7" s="96" t="s">
        <v>86</v>
      </c>
      <c r="H7" s="40">
        <v>65</v>
      </c>
      <c r="I7" s="27"/>
      <c r="J7" s="27" t="s">
        <v>40</v>
      </c>
      <c r="K7" s="41"/>
    </row>
    <row r="8" spans="1:11">
      <c r="A8" s="38">
        <v>2</v>
      </c>
      <c r="B8" s="22">
        <v>24</v>
      </c>
      <c r="C8" s="47" t="s">
        <v>46</v>
      </c>
      <c r="D8" s="32" t="s">
        <v>109</v>
      </c>
      <c r="E8" s="58" t="s">
        <v>85</v>
      </c>
      <c r="F8" s="97">
        <v>2</v>
      </c>
      <c r="G8" s="97" t="s">
        <v>86</v>
      </c>
      <c r="H8" s="21">
        <v>65</v>
      </c>
      <c r="I8" s="23"/>
      <c r="J8" s="23" t="s">
        <v>40</v>
      </c>
      <c r="K8" s="26"/>
    </row>
    <row r="9" spans="1:11">
      <c r="A9" s="38">
        <v>3</v>
      </c>
      <c r="B9" s="149">
        <v>291</v>
      </c>
      <c r="C9" s="141" t="s">
        <v>119</v>
      </c>
      <c r="D9" s="142" t="s">
        <v>120</v>
      </c>
      <c r="E9" s="150" t="s">
        <v>61</v>
      </c>
      <c r="F9" s="151">
        <v>2</v>
      </c>
      <c r="G9" s="151" t="s">
        <v>86</v>
      </c>
      <c r="H9" s="146">
        <v>85</v>
      </c>
      <c r="I9" s="152"/>
      <c r="J9" s="152"/>
      <c r="K9" s="148" t="s">
        <v>40</v>
      </c>
    </row>
    <row r="10" spans="1:11" ht="13" thickBot="1">
      <c r="A10" s="100"/>
      <c r="B10" s="108"/>
      <c r="C10" s="109"/>
      <c r="D10" s="110"/>
      <c r="E10" s="127"/>
      <c r="F10" s="124"/>
      <c r="G10" s="128"/>
      <c r="H10" s="126"/>
      <c r="I10" s="110"/>
      <c r="J10" s="110"/>
      <c r="K10" s="129"/>
    </row>
  </sheetData>
  <mergeCells count="8">
    <mergeCell ref="I5:K5"/>
    <mergeCell ref="B1:H1"/>
    <mergeCell ref="B2:H2"/>
    <mergeCell ref="B5:B6"/>
    <mergeCell ref="C5:D6"/>
    <mergeCell ref="E5:E6"/>
    <mergeCell ref="F5:G6"/>
    <mergeCell ref="H5:H6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"/>
  <sheetViews>
    <sheetView workbookViewId="0"/>
  </sheetViews>
  <sheetFormatPr baseColWidth="10" defaultColWidth="6.6640625" defaultRowHeight="12" x14ac:dyDescent="0"/>
  <cols>
    <col min="1" max="1" width="4.5" style="2" customWidth="1"/>
    <col min="2" max="2" width="10.5" customWidth="1"/>
    <col min="3" max="3" width="17.5" bestFit="1" customWidth="1"/>
    <col min="4" max="4" width="17.1640625" bestFit="1" customWidth="1"/>
    <col min="5" max="5" width="9" bestFit="1" customWidth="1"/>
    <col min="6" max="6" width="4" bestFit="1" customWidth="1"/>
    <col min="7" max="7" width="3" customWidth="1"/>
    <col min="8" max="8" width="6.5" customWidth="1"/>
    <col min="9" max="10" width="3.33203125" customWidth="1"/>
  </cols>
  <sheetData>
    <row r="1" spans="1:14" ht="28.5" customHeight="1">
      <c r="A1" s="17"/>
      <c r="B1" s="203" t="s">
        <v>26</v>
      </c>
      <c r="C1" s="203"/>
      <c r="D1" s="203"/>
      <c r="E1" s="203"/>
      <c r="F1" s="203"/>
      <c r="G1" s="203"/>
      <c r="H1" s="203"/>
      <c r="I1" s="203"/>
      <c r="J1" s="203"/>
      <c r="K1" s="2"/>
      <c r="L1" s="2"/>
      <c r="M1" s="2"/>
      <c r="N1" s="2"/>
    </row>
    <row r="2" spans="1:14" ht="21" customHeight="1">
      <c r="A2" s="18"/>
      <c r="B2" s="204" t="s">
        <v>32</v>
      </c>
      <c r="C2" s="204"/>
      <c r="D2" s="204"/>
      <c r="E2" s="204"/>
      <c r="F2" s="204"/>
      <c r="G2" s="204"/>
      <c r="H2" s="204"/>
      <c r="I2" s="204"/>
      <c r="J2" s="204"/>
      <c r="K2" s="2"/>
      <c r="L2" s="2"/>
      <c r="M2" s="2"/>
      <c r="N2" s="2"/>
    </row>
    <row r="3" spans="1:14" ht="13" thickBot="1">
      <c r="E3" s="6"/>
      <c r="F3" s="12"/>
      <c r="H3" s="2"/>
      <c r="I3" s="2"/>
    </row>
    <row r="4" spans="1:14" ht="13.5" customHeight="1" thickBot="1">
      <c r="A4" s="19"/>
      <c r="B4" s="205" t="s">
        <v>8</v>
      </c>
      <c r="C4" s="207" t="s">
        <v>13</v>
      </c>
      <c r="D4" s="208"/>
      <c r="E4" s="208" t="s">
        <v>0</v>
      </c>
      <c r="F4" s="211" t="s">
        <v>1</v>
      </c>
      <c r="G4" s="208"/>
      <c r="H4" s="213" t="s">
        <v>2</v>
      </c>
      <c r="I4" s="215" t="s">
        <v>14</v>
      </c>
      <c r="J4" s="216"/>
    </row>
    <row r="5" spans="1:14" ht="43.5" customHeight="1" thickBot="1">
      <c r="A5" s="19"/>
      <c r="B5" s="206"/>
      <c r="C5" s="209"/>
      <c r="D5" s="210"/>
      <c r="E5" s="210"/>
      <c r="F5" s="212"/>
      <c r="G5" s="210"/>
      <c r="H5" s="214"/>
      <c r="I5" s="39" t="s">
        <v>6</v>
      </c>
      <c r="J5" s="77" t="s">
        <v>7</v>
      </c>
    </row>
    <row r="6" spans="1:14">
      <c r="A6" s="38">
        <v>1</v>
      </c>
      <c r="B6" s="42">
        <v>9</v>
      </c>
      <c r="C6" s="46" t="s">
        <v>87</v>
      </c>
      <c r="D6" s="84" t="s">
        <v>88</v>
      </c>
      <c r="E6" s="85" t="s">
        <v>61</v>
      </c>
      <c r="F6" s="96">
        <v>4</v>
      </c>
      <c r="G6" s="62" t="s">
        <v>86</v>
      </c>
      <c r="H6" s="40">
        <v>450</v>
      </c>
      <c r="I6" s="37" t="s">
        <v>40</v>
      </c>
      <c r="J6" s="41"/>
    </row>
    <row r="7" spans="1:14">
      <c r="A7" s="38">
        <v>2</v>
      </c>
      <c r="B7" s="22">
        <v>611</v>
      </c>
      <c r="C7" s="47" t="s">
        <v>89</v>
      </c>
      <c r="D7" s="69" t="s">
        <v>90</v>
      </c>
      <c r="E7" s="52" t="s">
        <v>85</v>
      </c>
      <c r="F7" s="20">
        <v>4</v>
      </c>
      <c r="G7" s="63" t="s">
        <v>86</v>
      </c>
      <c r="H7" s="21">
        <v>250</v>
      </c>
      <c r="I7" s="25"/>
      <c r="J7" s="26" t="s">
        <v>40</v>
      </c>
    </row>
    <row r="8" spans="1:14">
      <c r="A8" s="38">
        <v>3</v>
      </c>
      <c r="B8" s="22">
        <v>13</v>
      </c>
      <c r="C8" s="47" t="s">
        <v>91</v>
      </c>
      <c r="D8" s="69" t="s">
        <v>92</v>
      </c>
      <c r="E8" s="52" t="s">
        <v>61</v>
      </c>
      <c r="F8" s="20">
        <v>2</v>
      </c>
      <c r="G8" s="63" t="s">
        <v>86</v>
      </c>
      <c r="H8" s="21">
        <v>125</v>
      </c>
      <c r="I8" s="25"/>
      <c r="J8" s="26" t="s">
        <v>40</v>
      </c>
    </row>
    <row r="9" spans="1:14">
      <c r="A9" s="38">
        <v>4</v>
      </c>
      <c r="B9" s="24">
        <v>55</v>
      </c>
      <c r="C9" s="47" t="s">
        <v>93</v>
      </c>
      <c r="D9" s="69" t="s">
        <v>94</v>
      </c>
      <c r="E9" s="52" t="s">
        <v>61</v>
      </c>
      <c r="F9" s="20">
        <v>2</v>
      </c>
      <c r="G9" s="63" t="s">
        <v>86</v>
      </c>
      <c r="H9" s="21">
        <v>250</v>
      </c>
      <c r="I9" s="25" t="s">
        <v>40</v>
      </c>
      <c r="J9" s="26"/>
    </row>
    <row r="10" spans="1:14">
      <c r="A10" s="38">
        <v>5</v>
      </c>
      <c r="B10" s="22">
        <v>551</v>
      </c>
      <c r="C10" s="47" t="s">
        <v>95</v>
      </c>
      <c r="D10" s="69" t="s">
        <v>96</v>
      </c>
      <c r="E10" s="52" t="s">
        <v>61</v>
      </c>
      <c r="F10" s="20">
        <v>2</v>
      </c>
      <c r="G10" s="63" t="s">
        <v>86</v>
      </c>
      <c r="H10" s="21">
        <v>250</v>
      </c>
      <c r="I10" s="25" t="s">
        <v>40</v>
      </c>
      <c r="J10" s="26"/>
    </row>
    <row r="11" spans="1:14">
      <c r="A11" s="38">
        <v>6</v>
      </c>
      <c r="B11" s="22">
        <v>37</v>
      </c>
      <c r="C11" s="47" t="s">
        <v>97</v>
      </c>
      <c r="D11" s="69" t="s">
        <v>98</v>
      </c>
      <c r="E11" s="52" t="s">
        <v>61</v>
      </c>
      <c r="F11" s="20">
        <v>4</v>
      </c>
      <c r="G11" s="63" t="s">
        <v>86</v>
      </c>
      <c r="H11" s="21">
        <v>250</v>
      </c>
      <c r="I11" s="25"/>
      <c r="J11" s="26" t="s">
        <v>40</v>
      </c>
    </row>
    <row r="12" spans="1:14">
      <c r="A12" s="38">
        <v>7</v>
      </c>
      <c r="B12" s="24">
        <v>61</v>
      </c>
      <c r="C12" s="47" t="s">
        <v>99</v>
      </c>
      <c r="D12" s="32" t="s">
        <v>100</v>
      </c>
      <c r="E12" s="52" t="s">
        <v>85</v>
      </c>
      <c r="F12" s="20">
        <v>4</v>
      </c>
      <c r="G12" s="63" t="s">
        <v>86</v>
      </c>
      <c r="H12" s="21">
        <v>250</v>
      </c>
      <c r="I12" s="25"/>
      <c r="J12" s="26" t="s">
        <v>40</v>
      </c>
    </row>
    <row r="13" spans="1:14">
      <c r="A13" s="2">
        <v>8</v>
      </c>
      <c r="B13" s="24">
        <v>10</v>
      </c>
      <c r="C13" s="47" t="s">
        <v>102</v>
      </c>
      <c r="D13" s="32" t="s">
        <v>101</v>
      </c>
      <c r="E13" s="52" t="s">
        <v>85</v>
      </c>
      <c r="F13" s="20">
        <v>4</v>
      </c>
      <c r="G13" s="63" t="s">
        <v>86</v>
      </c>
      <c r="H13" s="21">
        <v>350</v>
      </c>
      <c r="I13" s="25" t="s">
        <v>40</v>
      </c>
      <c r="J13" s="26"/>
    </row>
    <row r="14" spans="1:14">
      <c r="A14" s="2">
        <v>9</v>
      </c>
      <c r="B14" s="24">
        <v>5</v>
      </c>
      <c r="C14" s="47" t="s">
        <v>103</v>
      </c>
      <c r="D14" s="32" t="s">
        <v>104</v>
      </c>
      <c r="E14" s="52" t="s">
        <v>105</v>
      </c>
      <c r="F14" s="20">
        <v>4</v>
      </c>
      <c r="G14" s="63" t="s">
        <v>86</v>
      </c>
      <c r="H14" s="21">
        <v>250</v>
      </c>
      <c r="I14" s="25"/>
      <c r="J14" s="26" t="s">
        <v>40</v>
      </c>
    </row>
    <row r="15" spans="1:14">
      <c r="A15" s="2">
        <v>10</v>
      </c>
      <c r="B15" s="24">
        <v>94</v>
      </c>
      <c r="C15" s="47" t="s">
        <v>106</v>
      </c>
      <c r="D15" s="32" t="s">
        <v>107</v>
      </c>
      <c r="E15" s="52" t="s">
        <v>85</v>
      </c>
      <c r="F15" s="97">
        <v>2</v>
      </c>
      <c r="G15" s="63" t="s">
        <v>86</v>
      </c>
      <c r="H15" s="21">
        <v>250</v>
      </c>
      <c r="I15" s="25" t="s">
        <v>40</v>
      </c>
      <c r="J15" s="26"/>
    </row>
    <row r="16" spans="1:14">
      <c r="A16" s="2">
        <v>11</v>
      </c>
      <c r="B16" s="24">
        <v>17</v>
      </c>
      <c r="C16" s="47" t="s">
        <v>108</v>
      </c>
      <c r="D16" s="32" t="s">
        <v>123</v>
      </c>
      <c r="E16" s="52" t="s">
        <v>105</v>
      </c>
      <c r="F16" s="20">
        <v>4</v>
      </c>
      <c r="G16" s="63" t="s">
        <v>86</v>
      </c>
      <c r="H16" s="21">
        <v>450</v>
      </c>
      <c r="I16" s="25" t="s">
        <v>40</v>
      </c>
      <c r="J16" s="26"/>
    </row>
    <row r="17" spans="1:10">
      <c r="A17" s="2">
        <v>12</v>
      </c>
      <c r="B17" s="140">
        <v>84</v>
      </c>
      <c r="C17" s="141" t="s">
        <v>111</v>
      </c>
      <c r="D17" s="142" t="s">
        <v>112</v>
      </c>
      <c r="E17" s="143" t="s">
        <v>113</v>
      </c>
      <c r="F17" s="144">
        <v>4</v>
      </c>
      <c r="G17" s="145" t="s">
        <v>86</v>
      </c>
      <c r="H17" s="146">
        <v>250</v>
      </c>
      <c r="I17" s="147"/>
      <c r="J17" s="148" t="s">
        <v>40</v>
      </c>
    </row>
    <row r="18" spans="1:10">
      <c r="A18" s="2">
        <v>13</v>
      </c>
      <c r="B18" s="140">
        <v>27</v>
      </c>
      <c r="C18" s="141" t="s">
        <v>114</v>
      </c>
      <c r="D18" s="142" t="s">
        <v>115</v>
      </c>
      <c r="E18" s="143" t="s">
        <v>105</v>
      </c>
      <c r="F18" s="144">
        <v>4</v>
      </c>
      <c r="G18" s="145" t="s">
        <v>86</v>
      </c>
      <c r="H18" s="146">
        <v>250</v>
      </c>
      <c r="I18" s="147"/>
      <c r="J18" s="148" t="s">
        <v>40</v>
      </c>
    </row>
    <row r="19" spans="1:10">
      <c r="A19" s="2">
        <v>14</v>
      </c>
      <c r="B19" s="140">
        <v>753</v>
      </c>
      <c r="C19" s="141" t="s">
        <v>116</v>
      </c>
      <c r="D19" s="142" t="s">
        <v>117</v>
      </c>
      <c r="E19" s="143" t="s">
        <v>61</v>
      </c>
      <c r="F19" s="144">
        <v>4</v>
      </c>
      <c r="G19" s="145" t="s">
        <v>86</v>
      </c>
      <c r="H19" s="146">
        <v>250</v>
      </c>
      <c r="I19" s="147"/>
      <c r="J19" s="148" t="s">
        <v>40</v>
      </c>
    </row>
    <row r="20" spans="1:10">
      <c r="A20" s="2">
        <v>15</v>
      </c>
      <c r="B20" s="140">
        <v>246</v>
      </c>
      <c r="C20" s="141" t="s">
        <v>119</v>
      </c>
      <c r="D20" s="142" t="s">
        <v>118</v>
      </c>
      <c r="E20" s="143" t="s">
        <v>61</v>
      </c>
      <c r="F20" s="144">
        <v>4</v>
      </c>
      <c r="G20" s="145" t="s">
        <v>86</v>
      </c>
      <c r="H20" s="146">
        <v>250</v>
      </c>
      <c r="I20" s="147"/>
      <c r="J20" s="148" t="s">
        <v>40</v>
      </c>
    </row>
    <row r="21" spans="1:10">
      <c r="A21" s="2">
        <v>16</v>
      </c>
      <c r="B21" s="140">
        <v>51</v>
      </c>
      <c r="C21" s="141" t="s">
        <v>121</v>
      </c>
      <c r="D21" s="142" t="s">
        <v>122</v>
      </c>
      <c r="E21" s="143" t="s">
        <v>61</v>
      </c>
      <c r="F21" s="144">
        <v>4</v>
      </c>
      <c r="G21" s="145" t="s">
        <v>86</v>
      </c>
      <c r="H21" s="146">
        <v>450</v>
      </c>
      <c r="I21" s="147" t="s">
        <v>40</v>
      </c>
      <c r="J21" s="148"/>
    </row>
    <row r="22" spans="1:10">
      <c r="A22" s="2">
        <v>17</v>
      </c>
      <c r="B22" s="140">
        <v>91</v>
      </c>
      <c r="C22" s="141" t="s">
        <v>68</v>
      </c>
      <c r="D22" s="142" t="s">
        <v>124</v>
      </c>
      <c r="E22" s="143" t="s">
        <v>61</v>
      </c>
      <c r="F22" s="144">
        <v>4</v>
      </c>
      <c r="G22" s="145" t="s">
        <v>86</v>
      </c>
      <c r="H22" s="146">
        <v>450</v>
      </c>
      <c r="I22" s="147" t="s">
        <v>40</v>
      </c>
      <c r="J22" s="148"/>
    </row>
    <row r="23" spans="1:10" ht="13" thickBot="1">
      <c r="B23" s="122"/>
      <c r="C23" s="109"/>
      <c r="D23" s="110"/>
      <c r="E23" s="123"/>
      <c r="F23" s="124"/>
      <c r="G23" s="125"/>
      <c r="H23" s="126"/>
      <c r="I23" s="75"/>
      <c r="J23" s="76"/>
    </row>
  </sheetData>
  <mergeCells count="8">
    <mergeCell ref="B1:J1"/>
    <mergeCell ref="B2:J2"/>
    <mergeCell ref="F4:G5"/>
    <mergeCell ref="H4:H5"/>
    <mergeCell ref="I4:J4"/>
    <mergeCell ref="B4:B5"/>
    <mergeCell ref="C4:D5"/>
    <mergeCell ref="E4:E5"/>
  </mergeCells>
  <phoneticPr fontId="0" type="noConversion"/>
  <printOptions horizontalCentered="1" verticalCentered="1"/>
  <pageMargins left="0.15748031496062992" right="0.19685039370078741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7"/>
  <sheetViews>
    <sheetView workbookViewId="0"/>
  </sheetViews>
  <sheetFormatPr baseColWidth="10" defaultRowHeight="12" x14ac:dyDescent="0"/>
  <cols>
    <col min="1" max="1" width="3.6640625" style="81" customWidth="1"/>
    <col min="2" max="2" width="9.83203125" bestFit="1" customWidth="1"/>
    <col min="3" max="3" width="19.5" customWidth="1"/>
    <col min="4" max="4" width="15.83203125" bestFit="1" customWidth="1"/>
    <col min="5" max="5" width="14.5" style="2" customWidth="1"/>
    <col min="6" max="6" width="14" style="2" customWidth="1"/>
    <col min="7" max="7" width="10.5" customWidth="1"/>
    <col min="8" max="8" width="7" bestFit="1" customWidth="1"/>
    <col min="9" max="13" width="3.33203125" style="2" customWidth="1"/>
    <col min="14" max="14" width="3.5" customWidth="1"/>
    <col min="15" max="15" width="3.5" style="2" customWidth="1"/>
    <col min="16" max="18" width="3.5" customWidth="1"/>
  </cols>
  <sheetData>
    <row r="1" spans="1:15" ht="28.5" customHeight="1">
      <c r="A1" s="80"/>
      <c r="B1" s="217" t="s">
        <v>21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5" ht="21" customHeight="1">
      <c r="A2" s="80"/>
      <c r="B2" s="204" t="s">
        <v>32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5" ht="13" thickBot="1">
      <c r="A3" s="80"/>
      <c r="G3" s="2"/>
      <c r="H3" s="2"/>
      <c r="N3" s="2"/>
    </row>
    <row r="4" spans="1:15" ht="13" thickBot="1">
      <c r="A4" s="80"/>
      <c r="B4" s="205" t="s">
        <v>8</v>
      </c>
      <c r="C4" s="207" t="s">
        <v>13</v>
      </c>
      <c r="D4" s="208"/>
      <c r="E4" s="220" t="s">
        <v>0</v>
      </c>
      <c r="F4" s="222" t="s">
        <v>1</v>
      </c>
      <c r="G4" s="213" t="s">
        <v>2</v>
      </c>
      <c r="H4" s="43"/>
      <c r="I4" s="218" t="s">
        <v>14</v>
      </c>
      <c r="J4" s="218"/>
      <c r="K4" s="218"/>
      <c r="L4" s="218"/>
      <c r="M4" s="218"/>
      <c r="N4" s="219"/>
    </row>
    <row r="5" spans="1:15" ht="72" thickBot="1">
      <c r="A5" s="80"/>
      <c r="B5" s="206"/>
      <c r="C5" s="209"/>
      <c r="D5" s="210"/>
      <c r="E5" s="221"/>
      <c r="F5" s="223"/>
      <c r="G5" s="214"/>
      <c r="H5" s="48" t="s">
        <v>15</v>
      </c>
      <c r="I5" s="49" t="s">
        <v>4</v>
      </c>
      <c r="J5" s="49" t="s">
        <v>5</v>
      </c>
      <c r="K5" s="49" t="s">
        <v>3</v>
      </c>
      <c r="L5" s="49" t="s">
        <v>16</v>
      </c>
      <c r="M5" s="49" t="s">
        <v>17</v>
      </c>
      <c r="N5" s="135" t="s">
        <v>18</v>
      </c>
      <c r="O5" s="136" t="s">
        <v>33</v>
      </c>
    </row>
    <row r="6" spans="1:15">
      <c r="A6" s="80">
        <v>1</v>
      </c>
      <c r="B6" s="64" t="s">
        <v>34</v>
      </c>
      <c r="C6" s="50" t="s">
        <v>35</v>
      </c>
      <c r="D6" s="51" t="s">
        <v>36</v>
      </c>
      <c r="E6" s="90" t="s">
        <v>37</v>
      </c>
      <c r="F6" s="91" t="s">
        <v>38</v>
      </c>
      <c r="G6" s="104">
        <v>7000</v>
      </c>
      <c r="H6" s="138" t="s">
        <v>39</v>
      </c>
      <c r="I6" s="37" t="s">
        <v>40</v>
      </c>
      <c r="J6" s="27"/>
      <c r="K6" s="27"/>
      <c r="L6" s="27"/>
      <c r="M6" s="130" t="s">
        <v>40</v>
      </c>
      <c r="N6" s="134"/>
      <c r="O6" s="137"/>
    </row>
    <row r="7" spans="1:15">
      <c r="A7" s="80">
        <v>2</v>
      </c>
      <c r="B7" s="60">
        <v>4</v>
      </c>
      <c r="C7" s="44" t="s">
        <v>41</v>
      </c>
      <c r="D7" s="32" t="s">
        <v>42</v>
      </c>
      <c r="E7" s="52" t="s">
        <v>43</v>
      </c>
      <c r="F7" s="53" t="s">
        <v>44</v>
      </c>
      <c r="G7" s="105">
        <v>4500</v>
      </c>
      <c r="H7" s="22" t="s">
        <v>45</v>
      </c>
      <c r="I7" s="25" t="s">
        <v>40</v>
      </c>
      <c r="J7" s="23"/>
      <c r="K7" s="23" t="s">
        <v>40</v>
      </c>
      <c r="L7" s="23" t="s">
        <v>40</v>
      </c>
      <c r="M7" s="131"/>
      <c r="N7" s="133"/>
      <c r="O7" s="26"/>
    </row>
    <row r="8" spans="1:15">
      <c r="A8" s="80">
        <v>3</v>
      </c>
      <c r="B8" s="60">
        <v>3</v>
      </c>
      <c r="C8" s="44" t="s">
        <v>46</v>
      </c>
      <c r="D8" s="32" t="s">
        <v>47</v>
      </c>
      <c r="E8" s="52" t="s">
        <v>49</v>
      </c>
      <c r="F8" s="53" t="s">
        <v>48</v>
      </c>
      <c r="G8" s="105">
        <v>1300</v>
      </c>
      <c r="H8" s="22" t="s">
        <v>50</v>
      </c>
      <c r="I8" s="25" t="s">
        <v>40</v>
      </c>
      <c r="J8" s="23"/>
      <c r="K8" s="23"/>
      <c r="L8" s="23"/>
      <c r="M8" s="131" t="s">
        <v>40</v>
      </c>
      <c r="N8" s="133" t="s">
        <v>40</v>
      </c>
      <c r="O8" s="26"/>
    </row>
    <row r="9" spans="1:15">
      <c r="A9" s="80">
        <v>4</v>
      </c>
      <c r="B9" s="65">
        <v>77</v>
      </c>
      <c r="C9" s="44" t="s">
        <v>51</v>
      </c>
      <c r="D9" s="32" t="s">
        <v>52</v>
      </c>
      <c r="E9" s="92" t="s">
        <v>53</v>
      </c>
      <c r="F9" s="53" t="s">
        <v>54</v>
      </c>
      <c r="G9" s="105">
        <v>2000</v>
      </c>
      <c r="H9" s="22" t="s">
        <v>55</v>
      </c>
      <c r="I9" s="25" t="s">
        <v>40</v>
      </c>
      <c r="J9" s="23"/>
      <c r="K9" s="23"/>
      <c r="L9" s="23"/>
      <c r="M9" s="131" t="s">
        <v>40</v>
      </c>
      <c r="N9" s="133"/>
      <c r="O9" s="26"/>
    </row>
    <row r="10" spans="1:15">
      <c r="A10" s="80">
        <v>5</v>
      </c>
      <c r="B10" s="60">
        <v>33</v>
      </c>
      <c r="C10" s="44" t="s">
        <v>56</v>
      </c>
      <c r="D10" s="32" t="s">
        <v>57</v>
      </c>
      <c r="E10" s="92" t="s">
        <v>58</v>
      </c>
      <c r="F10" s="93" t="s">
        <v>59</v>
      </c>
      <c r="G10" s="105">
        <v>2000</v>
      </c>
      <c r="H10" s="22" t="s">
        <v>55</v>
      </c>
      <c r="I10" s="25" t="s">
        <v>40</v>
      </c>
      <c r="J10" s="23"/>
      <c r="K10" s="23"/>
      <c r="L10" s="23"/>
      <c r="M10" s="131" t="s">
        <v>40</v>
      </c>
      <c r="N10" s="133"/>
      <c r="O10" s="26"/>
    </row>
    <row r="11" spans="1:15">
      <c r="A11" s="80">
        <v>6</v>
      </c>
      <c r="B11" s="60">
        <v>7</v>
      </c>
      <c r="C11" s="45" t="s">
        <v>35</v>
      </c>
      <c r="D11" s="54" t="s">
        <v>60</v>
      </c>
      <c r="E11" s="92" t="s">
        <v>61</v>
      </c>
      <c r="F11" s="93" t="s">
        <v>62</v>
      </c>
      <c r="G11" s="105">
        <v>990</v>
      </c>
      <c r="H11" s="139" t="s">
        <v>63</v>
      </c>
      <c r="I11" s="25" t="s">
        <v>40</v>
      </c>
      <c r="J11" s="23"/>
      <c r="K11" s="23"/>
      <c r="L11" s="23" t="s">
        <v>40</v>
      </c>
      <c r="M11" s="131"/>
      <c r="N11" s="133"/>
      <c r="O11" s="26" t="s">
        <v>40</v>
      </c>
    </row>
    <row r="12" spans="1:15">
      <c r="A12" s="80">
        <v>7</v>
      </c>
      <c r="B12" s="60">
        <v>22</v>
      </c>
      <c r="C12" s="44" t="s">
        <v>64</v>
      </c>
      <c r="D12" s="32" t="s">
        <v>65</v>
      </c>
      <c r="E12" s="52" t="s">
        <v>43</v>
      </c>
      <c r="F12" s="53" t="s">
        <v>66</v>
      </c>
      <c r="G12" s="105">
        <v>4200</v>
      </c>
      <c r="H12" s="22" t="s">
        <v>67</v>
      </c>
      <c r="I12" s="25"/>
      <c r="J12" s="23" t="s">
        <v>40</v>
      </c>
      <c r="K12" s="23"/>
      <c r="L12" s="23" t="s">
        <v>40</v>
      </c>
      <c r="M12" s="131"/>
      <c r="N12" s="133"/>
      <c r="O12" s="26"/>
    </row>
    <row r="13" spans="1:15">
      <c r="A13" s="80">
        <v>8</v>
      </c>
      <c r="B13" s="60">
        <v>8</v>
      </c>
      <c r="C13" s="44" t="s">
        <v>75</v>
      </c>
      <c r="D13" s="32" t="s">
        <v>76</v>
      </c>
      <c r="E13" s="52" t="s">
        <v>77</v>
      </c>
      <c r="F13" s="53" t="s">
        <v>78</v>
      </c>
      <c r="G13" s="105">
        <v>4200</v>
      </c>
      <c r="H13" s="139" t="s">
        <v>79</v>
      </c>
      <c r="I13" s="25" t="s">
        <v>40</v>
      </c>
      <c r="J13" s="23"/>
      <c r="K13" s="23"/>
      <c r="L13" s="23" t="s">
        <v>40</v>
      </c>
      <c r="M13" s="131"/>
      <c r="N13" s="133"/>
      <c r="O13" s="26"/>
    </row>
    <row r="14" spans="1:15">
      <c r="A14" s="80">
        <v>9</v>
      </c>
      <c r="B14" s="65">
        <v>25</v>
      </c>
      <c r="C14" s="44" t="s">
        <v>68</v>
      </c>
      <c r="D14" s="32" t="s">
        <v>69</v>
      </c>
      <c r="E14" s="52" t="s">
        <v>80</v>
      </c>
      <c r="F14" s="53" t="s">
        <v>81</v>
      </c>
      <c r="G14" s="105">
        <v>4000</v>
      </c>
      <c r="H14" s="139" t="s">
        <v>82</v>
      </c>
      <c r="I14" s="25" t="s">
        <v>40</v>
      </c>
      <c r="J14" s="23"/>
      <c r="K14" s="23"/>
      <c r="L14" s="23"/>
      <c r="M14" s="131" t="s">
        <v>40</v>
      </c>
      <c r="N14" s="133"/>
      <c r="O14" s="26"/>
    </row>
    <row r="15" spans="1:15">
      <c r="A15" s="80">
        <v>10</v>
      </c>
      <c r="B15" s="60">
        <v>2</v>
      </c>
      <c r="C15" s="106" t="s">
        <v>70</v>
      </c>
      <c r="D15" s="107" t="s">
        <v>71</v>
      </c>
      <c r="E15" s="52" t="s">
        <v>80</v>
      </c>
      <c r="F15" s="53" t="s">
        <v>81</v>
      </c>
      <c r="G15" s="105">
        <v>4000</v>
      </c>
      <c r="H15" s="22" t="s">
        <v>82</v>
      </c>
      <c r="I15" s="25" t="s">
        <v>40</v>
      </c>
      <c r="J15" s="23"/>
      <c r="K15" s="23"/>
      <c r="L15" s="23"/>
      <c r="M15" s="131" t="s">
        <v>40</v>
      </c>
      <c r="N15" s="23"/>
      <c r="O15" s="26"/>
    </row>
    <row r="16" spans="1:15">
      <c r="A16" s="80">
        <v>11</v>
      </c>
      <c r="B16" s="60">
        <v>5</v>
      </c>
      <c r="C16" s="45" t="s">
        <v>72</v>
      </c>
      <c r="D16" s="54" t="s">
        <v>73</v>
      </c>
      <c r="E16" s="92" t="s">
        <v>43</v>
      </c>
      <c r="F16" s="93" t="s">
        <v>74</v>
      </c>
      <c r="G16" s="105">
        <v>4000</v>
      </c>
      <c r="H16" s="22" t="s">
        <v>79</v>
      </c>
      <c r="I16" s="25" t="s">
        <v>40</v>
      </c>
      <c r="J16" s="23"/>
      <c r="K16" s="23"/>
      <c r="L16" s="23" t="s">
        <v>40</v>
      </c>
      <c r="M16" s="131"/>
      <c r="N16" s="23"/>
      <c r="O16" s="26"/>
    </row>
    <row r="17" spans="1:15" ht="13" thickBot="1">
      <c r="A17" s="80"/>
      <c r="B17" s="78"/>
      <c r="C17" s="118"/>
      <c r="D17" s="86"/>
      <c r="E17" s="94"/>
      <c r="F17" s="95"/>
      <c r="G17" s="74"/>
      <c r="H17" s="98"/>
      <c r="I17" s="75"/>
      <c r="J17" s="79"/>
      <c r="K17" s="79"/>
      <c r="L17" s="79"/>
      <c r="M17" s="132"/>
      <c r="N17" s="79"/>
      <c r="O17" s="76"/>
    </row>
  </sheetData>
  <mergeCells count="8">
    <mergeCell ref="B1:N1"/>
    <mergeCell ref="B2:N2"/>
    <mergeCell ref="B4:B5"/>
    <mergeCell ref="C4:D5"/>
    <mergeCell ref="G4:G5"/>
    <mergeCell ref="I4:N4"/>
    <mergeCell ref="E4:E5"/>
    <mergeCell ref="F4:F5"/>
  </mergeCells>
  <phoneticPr fontId="0" type="noConversion"/>
  <printOptions horizontalCentered="1" verticalCentered="1"/>
  <pageMargins left="0.19685039370078741" right="0.43307086614173229" top="0.70866141732283472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1"/>
  <sheetViews>
    <sheetView topLeftCell="A5" workbookViewId="0"/>
  </sheetViews>
  <sheetFormatPr baseColWidth="10" defaultRowHeight="12" x14ac:dyDescent="0"/>
  <cols>
    <col min="1" max="1" width="3" bestFit="1" customWidth="1"/>
    <col min="2" max="2" width="9.83203125" bestFit="1" customWidth="1"/>
    <col min="3" max="3" width="11.5" customWidth="1"/>
    <col min="4" max="4" width="10.33203125" bestFit="1" customWidth="1"/>
    <col min="5" max="6" width="8.1640625" bestFit="1" customWidth="1"/>
    <col min="7" max="7" width="9.33203125" bestFit="1" customWidth="1"/>
    <col min="8" max="9" width="8.1640625" bestFit="1" customWidth="1"/>
    <col min="10" max="10" width="10.1640625" bestFit="1" customWidth="1"/>
    <col min="11" max="11" width="9.5" bestFit="1" customWidth="1"/>
    <col min="12" max="12" width="13" customWidth="1"/>
    <col min="13" max="13" width="8.83203125" bestFit="1" customWidth="1"/>
    <col min="14" max="14" width="50" customWidth="1"/>
  </cols>
  <sheetData>
    <row r="1" spans="1:14" ht="12.75" customHeight="1">
      <c r="A1" s="57"/>
      <c r="B1" s="217" t="s">
        <v>32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ht="12.7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4" ht="19.5" customHeigh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4" ht="12.75" customHeight="1">
      <c r="B4" s="204" t="s">
        <v>31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4" ht="12.75" customHeigh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4" ht="12.75" customHeight="1" thickBot="1">
      <c r="B6" s="43"/>
      <c r="C6" s="43"/>
      <c r="D6" s="43"/>
      <c r="E6" s="4"/>
      <c r="F6" s="4"/>
      <c r="G6" s="10"/>
      <c r="H6" s="4"/>
      <c r="I6" s="4"/>
      <c r="J6" s="10"/>
      <c r="K6" s="7"/>
    </row>
    <row r="7" spans="1:14" ht="25" thickBot="1">
      <c r="A7" s="3"/>
      <c r="B7" s="59" t="s">
        <v>8</v>
      </c>
      <c r="C7" s="224" t="s">
        <v>13</v>
      </c>
      <c r="D7" s="225"/>
      <c r="E7" s="15" t="s">
        <v>11</v>
      </c>
      <c r="F7" s="16" t="s">
        <v>12</v>
      </c>
      <c r="G7" s="13" t="s">
        <v>22</v>
      </c>
      <c r="H7" s="15" t="s">
        <v>11</v>
      </c>
      <c r="I7" s="16" t="s">
        <v>12</v>
      </c>
      <c r="J7" s="8" t="s">
        <v>23</v>
      </c>
      <c r="K7" s="11" t="s">
        <v>20</v>
      </c>
      <c r="L7" s="14" t="s">
        <v>10</v>
      </c>
      <c r="M7" s="14" t="s">
        <v>9</v>
      </c>
    </row>
    <row r="8" spans="1:14">
      <c r="A8">
        <f>RANK(K8,K$8:K$11,1)</f>
        <v>1</v>
      </c>
      <c r="B8" s="42">
        <v>291</v>
      </c>
      <c r="C8" s="46" t="s">
        <v>119</v>
      </c>
      <c r="D8" s="28" t="s">
        <v>120</v>
      </c>
      <c r="E8" s="31">
        <v>0.41666666666666669</v>
      </c>
      <c r="F8" s="30">
        <v>0.42006944444444444</v>
      </c>
      <c r="G8" s="87">
        <f>+F8-E8</f>
        <v>3.4027777777777546E-3</v>
      </c>
      <c r="H8" s="29">
        <v>0.5</v>
      </c>
      <c r="I8" s="30">
        <v>0.50337962962962968</v>
      </c>
      <c r="J8" s="87">
        <f>+I8-H8</f>
        <v>3.3796296296296768E-3</v>
      </c>
      <c r="K8" s="66">
        <f>IF(G8&gt;TIME(0,0,0),G8,LARGE(G$8:G$10,1))+IF(J8&gt;TIME(0,0,0),J8,LARGE(J$8:J$10,1))</f>
        <v>6.7824074074074314E-3</v>
      </c>
      <c r="L8" s="67"/>
      <c r="M8" s="89">
        <f>+K8-$K$8</f>
        <v>0</v>
      </c>
      <c r="N8" s="199" t="s">
        <v>130</v>
      </c>
    </row>
    <row r="9" spans="1:14">
      <c r="A9">
        <f>RANK(K9,K$8:K$11,1)</f>
        <v>2</v>
      </c>
      <c r="B9" s="22">
        <v>24</v>
      </c>
      <c r="C9" s="47" t="s">
        <v>46</v>
      </c>
      <c r="D9" s="32" t="s">
        <v>109</v>
      </c>
      <c r="E9" s="36">
        <v>0.41666666666666669</v>
      </c>
      <c r="F9" s="35">
        <v>0.42019675925925926</v>
      </c>
      <c r="G9" s="88">
        <f>+F9-E9</f>
        <v>3.5300925925925708E-3</v>
      </c>
      <c r="H9" s="34">
        <v>0.5</v>
      </c>
      <c r="I9" s="35">
        <v>0.50329861111111118</v>
      </c>
      <c r="J9" s="88">
        <f>+I9-H9</f>
        <v>3.2986111111111827E-3</v>
      </c>
      <c r="K9" s="67">
        <f>IF(G9&gt;TIME(0,0,0),G9,LARGE(G$8:G$10,1))+IF(J9&gt;TIME(0,0,0),J9,LARGE(J$8:J$10,1))</f>
        <v>6.8287037037037535E-3</v>
      </c>
      <c r="L9" s="67">
        <f>-(K8-K9)</f>
        <v>4.6296296296322037E-5</v>
      </c>
      <c r="M9" s="68">
        <f>+K9-$K$8</f>
        <v>4.6296296296322037E-5</v>
      </c>
      <c r="N9" s="199" t="s">
        <v>131</v>
      </c>
    </row>
    <row r="10" spans="1:14">
      <c r="B10" s="149">
        <v>6</v>
      </c>
      <c r="C10" s="141" t="s">
        <v>83</v>
      </c>
      <c r="D10" s="142" t="s">
        <v>84</v>
      </c>
      <c r="E10" s="36">
        <v>0.41666666666666669</v>
      </c>
      <c r="F10" s="35">
        <v>0.42002314814814817</v>
      </c>
      <c r="G10" s="88">
        <f>+F10-E10</f>
        <v>3.3564814814814881E-3</v>
      </c>
      <c r="H10" s="185" t="s">
        <v>126</v>
      </c>
      <c r="I10" s="186" t="s">
        <v>126</v>
      </c>
      <c r="J10" s="88" t="s">
        <v>126</v>
      </c>
      <c r="K10" s="180" t="s">
        <v>128</v>
      </c>
      <c r="L10" s="67"/>
      <c r="M10" s="68"/>
    </row>
    <row r="11" spans="1:14" ht="13" thickBot="1">
      <c r="B11" s="108"/>
      <c r="C11" s="109"/>
      <c r="D11" s="110"/>
      <c r="E11" s="111"/>
      <c r="F11" s="112"/>
      <c r="G11" s="113"/>
      <c r="H11" s="114"/>
      <c r="I11" s="112"/>
      <c r="J11" s="115"/>
      <c r="K11" s="116"/>
      <c r="L11" s="116"/>
      <c r="M11" s="117"/>
    </row>
  </sheetData>
  <sortState ref="A8:K10">
    <sortCondition ref="A8:A10"/>
    <sortCondition descending="1" ref="G8:G10"/>
  </sortState>
  <mergeCells count="3">
    <mergeCell ref="C7:D7"/>
    <mergeCell ref="B1:M3"/>
    <mergeCell ref="B4:M5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8"/>
  <sheetViews>
    <sheetView topLeftCell="A2" workbookViewId="0">
      <pane xSplit="5" ySplit="6" topLeftCell="F8" activePane="bottomRight" state="frozen"/>
      <selection activeCell="A2" sqref="A2"/>
      <selection pane="topRight" activeCell="E2" sqref="E2"/>
      <selection pane="bottomLeft" activeCell="A8" sqref="A8"/>
      <selection pane="bottomRight" activeCell="A2" sqref="A2"/>
    </sheetView>
  </sheetViews>
  <sheetFormatPr baseColWidth="10" defaultRowHeight="12" x14ac:dyDescent="0"/>
  <cols>
    <col min="1" max="1" width="3" bestFit="1" customWidth="1"/>
    <col min="2" max="3" width="7.33203125" customWidth="1"/>
    <col min="4" max="4" width="13.5" style="7" customWidth="1"/>
    <col min="5" max="5" width="10.5" style="7" bestFit="1" customWidth="1"/>
    <col min="6" max="7" width="10.6640625" customWidth="1"/>
    <col min="8" max="8" width="8" style="164" customWidth="1"/>
    <col min="9" max="10" width="8.1640625" bestFit="1" customWidth="1"/>
    <col min="11" max="11" width="8" customWidth="1"/>
    <col min="12" max="13" width="8.1640625" bestFit="1" customWidth="1"/>
    <col min="14" max="14" width="8" customWidth="1"/>
    <col min="15" max="15" width="8.83203125" customWidth="1"/>
    <col min="16" max="17" width="8.33203125" customWidth="1"/>
    <col min="18" max="18" width="23.5" customWidth="1"/>
  </cols>
  <sheetData>
    <row r="1" spans="1:18" ht="12.75" customHeight="1">
      <c r="A1" s="57"/>
      <c r="B1" s="217" t="s">
        <v>32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12.7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8" ht="19.5" customHeigh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8" ht="12.75" customHeight="1">
      <c r="B4" s="204" t="s">
        <v>27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8" ht="12.75" customHeigh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8" ht="12.75" customHeight="1" thickBot="1">
      <c r="O6" s="178"/>
    </row>
    <row r="7" spans="1:18" ht="63.75" customHeight="1" thickBot="1">
      <c r="B7" s="182" t="s">
        <v>8</v>
      </c>
      <c r="C7" s="184" t="s">
        <v>125</v>
      </c>
      <c r="D7" s="215" t="s">
        <v>13</v>
      </c>
      <c r="E7" s="216"/>
      <c r="F7" s="15" t="s">
        <v>11</v>
      </c>
      <c r="G7" s="16" t="s">
        <v>12</v>
      </c>
      <c r="H7" s="168" t="s">
        <v>22</v>
      </c>
      <c r="I7" s="15" t="s">
        <v>11</v>
      </c>
      <c r="J7" s="16" t="s">
        <v>12</v>
      </c>
      <c r="K7" s="168" t="s">
        <v>23</v>
      </c>
      <c r="L7" s="15" t="s">
        <v>11</v>
      </c>
      <c r="M7" s="16" t="s">
        <v>12</v>
      </c>
      <c r="N7" s="168" t="s">
        <v>24</v>
      </c>
      <c r="O7" s="168" t="s">
        <v>20</v>
      </c>
      <c r="P7" s="168" t="s">
        <v>10</v>
      </c>
      <c r="Q7" s="168" t="s">
        <v>9</v>
      </c>
    </row>
    <row r="8" spans="1:18">
      <c r="A8">
        <f t="shared" ref="A8:A23" si="0">RANK(O8,O$8:O$24,1)</f>
        <v>1</v>
      </c>
      <c r="B8" s="138">
        <v>27</v>
      </c>
      <c r="C8" s="138" t="str">
        <f>IF(VLOOKUP(B8,Motos!B:J,8,FALSE)="X","MX1","MX2")</f>
        <v>MX2</v>
      </c>
      <c r="D8" s="46" t="str">
        <f>VLOOKUP(B8,Motos!B:C,2,FALSE)</f>
        <v>Spagnut</v>
      </c>
      <c r="E8" s="84" t="str">
        <f>VLOOKUP(B8,Motos!B:D,3,FALSE)</f>
        <v>Giovanni</v>
      </c>
      <c r="F8" s="31">
        <v>0.44861111111111113</v>
      </c>
      <c r="G8" s="30">
        <v>0.4508564814814815</v>
      </c>
      <c r="H8" s="160">
        <f>+G8-F8</f>
        <v>2.2453703703703698E-3</v>
      </c>
      <c r="I8" s="29">
        <v>0.5541666666666667</v>
      </c>
      <c r="J8" s="30">
        <v>0.55631944444444448</v>
      </c>
      <c r="K8" s="195">
        <f t="shared" ref="K8:K23" si="1">+J8-I8</f>
        <v>2.1527777777777812E-3</v>
      </c>
      <c r="L8" s="29">
        <v>0.61249999999999993</v>
      </c>
      <c r="M8" s="30">
        <v>0.61462962962962964</v>
      </c>
      <c r="N8" s="195">
        <f t="shared" ref="N8:N23" si="2">+M8-L8</f>
        <v>2.1296296296297035E-3</v>
      </c>
      <c r="O8" s="160">
        <f t="shared" ref="O8:O23" si="3">H8+K8+N8-IF(AND(H8&gt;TIME(0,0,0),K8&gt;TIME(0,0,0),N8&gt;TIME(0,0,0)),IF(AND(H8&gt;K8,H8&gt;N8),H8,IF(AND(K8&gt;H8,K8&gt;N8),K8,N8)),TIME(0,0,0))</f>
        <v>4.2824074074074847E-3</v>
      </c>
      <c r="P8" s="160"/>
      <c r="Q8" s="160"/>
      <c r="R8" s="199" t="s">
        <v>132</v>
      </c>
    </row>
    <row r="9" spans="1:18">
      <c r="A9">
        <f t="shared" si="0"/>
        <v>2</v>
      </c>
      <c r="B9" s="22">
        <v>9</v>
      </c>
      <c r="C9" s="22" t="str">
        <f>IF(VLOOKUP(B9,Motos!B:J,8,FALSE)="X","MX1","MX2")</f>
        <v>MX1</v>
      </c>
      <c r="D9" s="47" t="str">
        <f>VLOOKUP(B9,Motos!B:C,2,FALSE)</f>
        <v>Yseboot</v>
      </c>
      <c r="E9" s="69" t="str">
        <f>VLOOKUP(B9,Motos!B:D,3,FALSE)</f>
        <v>Gregory</v>
      </c>
      <c r="F9" s="36">
        <v>0.44861111111111113</v>
      </c>
      <c r="G9" s="35">
        <v>0.45081018518518517</v>
      </c>
      <c r="H9" s="193">
        <f>+G9-F9</f>
        <v>2.1990740740740478E-3</v>
      </c>
      <c r="I9" s="34">
        <v>0.5541666666666667</v>
      </c>
      <c r="J9" s="35">
        <v>0.55660879629629634</v>
      </c>
      <c r="K9" s="161">
        <f t="shared" si="1"/>
        <v>2.4421296296296413E-3</v>
      </c>
      <c r="L9" s="36">
        <v>0.6069444444444444</v>
      </c>
      <c r="M9" s="35">
        <v>0.60914351851851845</v>
      </c>
      <c r="N9" s="193">
        <f t="shared" si="2"/>
        <v>2.1990740740740478E-3</v>
      </c>
      <c r="O9" s="161">
        <f t="shared" si="3"/>
        <v>4.3981481481480955E-3</v>
      </c>
      <c r="P9" s="161">
        <f>+O9-O8</f>
        <v>1.157407407406108E-4</v>
      </c>
      <c r="Q9" s="161">
        <f>+O9-$O$8</f>
        <v>1.157407407406108E-4</v>
      </c>
      <c r="R9" s="199" t="s">
        <v>133</v>
      </c>
    </row>
    <row r="10" spans="1:18">
      <c r="A10">
        <f t="shared" si="0"/>
        <v>3</v>
      </c>
      <c r="B10" s="24">
        <v>91</v>
      </c>
      <c r="C10" s="24" t="str">
        <f>IF(VLOOKUP(B10,Motos!B:J,8,FALSE)="X","MX1","MX2")</f>
        <v>MX1</v>
      </c>
      <c r="D10" s="47" t="str">
        <f>VLOOKUP(B10,Motos!B:C,2,FALSE)</f>
        <v>Devos</v>
      </c>
      <c r="E10" s="69" t="str">
        <f>VLOOKUP(B10,Motos!B:D,3,FALSE)</f>
        <v>Mickaël</v>
      </c>
      <c r="F10" s="36"/>
      <c r="G10" s="35"/>
      <c r="H10" s="161"/>
      <c r="I10" s="34">
        <v>0.55902777777777779</v>
      </c>
      <c r="J10" s="35">
        <v>0.56136574074074075</v>
      </c>
      <c r="K10" s="193">
        <f t="shared" si="1"/>
        <v>2.3379629629629584E-3</v>
      </c>
      <c r="L10" s="36">
        <v>0.61249999999999993</v>
      </c>
      <c r="M10" s="35">
        <v>0.61472222222222228</v>
      </c>
      <c r="N10" s="193">
        <f t="shared" si="2"/>
        <v>2.2222222222223476E-3</v>
      </c>
      <c r="O10" s="161">
        <f t="shared" si="3"/>
        <v>4.5601851851853059E-3</v>
      </c>
      <c r="P10" s="161">
        <f t="shared" ref="P10:P17" si="4">+O10-O9</f>
        <v>1.620370370372104E-4</v>
      </c>
      <c r="Q10" s="161">
        <f t="shared" ref="Q10:Q19" si="5">+O10-$O$8</f>
        <v>2.777777777778212E-4</v>
      </c>
      <c r="R10" s="199" t="s">
        <v>134</v>
      </c>
    </row>
    <row r="11" spans="1:18">
      <c r="A11">
        <f t="shared" si="0"/>
        <v>4</v>
      </c>
      <c r="B11" s="22">
        <v>611</v>
      </c>
      <c r="C11" s="22" t="str">
        <f>IF(VLOOKUP(B11,Motos!B:J,8,FALSE)="X","MX1","MX2")</f>
        <v>MX2</v>
      </c>
      <c r="D11" s="47" t="str">
        <f>VLOOKUP(B11,Motos!B:C,2,FALSE)</f>
        <v>Toussaint</v>
      </c>
      <c r="E11" s="69" t="str">
        <f>VLOOKUP(B11,Motos!B:D,3,FALSE)</f>
        <v>Kevin</v>
      </c>
      <c r="F11" s="36">
        <v>0.44513888888888892</v>
      </c>
      <c r="G11" s="35">
        <v>0.44752314814814814</v>
      </c>
      <c r="H11" s="161">
        <f t="shared" ref="H11:H24" si="6">+G11-F11</f>
        <v>2.3842592592592249E-3</v>
      </c>
      <c r="I11" s="34">
        <v>0.54999999999999993</v>
      </c>
      <c r="J11" s="35">
        <v>0.55234953703703704</v>
      </c>
      <c r="K11" s="193">
        <f t="shared" si="1"/>
        <v>2.3495370370371083E-3</v>
      </c>
      <c r="L11" s="36">
        <v>0.6069444444444444</v>
      </c>
      <c r="M11" s="35">
        <v>0.60930555555555554</v>
      </c>
      <c r="N11" s="193">
        <f t="shared" si="2"/>
        <v>2.3611111111111471E-3</v>
      </c>
      <c r="O11" s="161">
        <f t="shared" si="3"/>
        <v>4.7106481481482554E-3</v>
      </c>
      <c r="P11" s="161">
        <f t="shared" si="4"/>
        <v>1.5046296296294948E-4</v>
      </c>
      <c r="Q11" s="161">
        <f t="shared" si="5"/>
        <v>4.2824074074077068E-4</v>
      </c>
    </row>
    <row r="12" spans="1:18">
      <c r="A12">
        <f t="shared" si="0"/>
        <v>5</v>
      </c>
      <c r="B12" s="24">
        <v>55</v>
      </c>
      <c r="C12" s="24" t="str">
        <f>IF(VLOOKUP(B12,Motos!B:J,8,FALSE)="X","MX1","MX2")</f>
        <v>MX1</v>
      </c>
      <c r="D12" s="47" t="str">
        <f>VLOOKUP(B12,Motos!B:C,2,FALSE)</f>
        <v>Bailly</v>
      </c>
      <c r="E12" s="69" t="str">
        <f>VLOOKUP(B12,Motos!B:D,3,FALSE)</f>
        <v>Yannick</v>
      </c>
      <c r="F12" s="36">
        <v>0.44166666666666665</v>
      </c>
      <c r="G12" s="35">
        <v>0.44412037037037039</v>
      </c>
      <c r="H12" s="193">
        <f t="shared" si="6"/>
        <v>2.4537037037037357E-3</v>
      </c>
      <c r="I12" s="34">
        <v>0.54999999999999993</v>
      </c>
      <c r="J12" s="35">
        <v>0.5524768518518518</v>
      </c>
      <c r="K12" s="161">
        <f t="shared" si="1"/>
        <v>2.476851851851869E-3</v>
      </c>
      <c r="L12" s="36">
        <v>0.60347222222222219</v>
      </c>
      <c r="M12" s="35">
        <v>0.60592592592592587</v>
      </c>
      <c r="N12" s="193">
        <f t="shared" si="2"/>
        <v>2.4537037037036802E-3</v>
      </c>
      <c r="O12" s="161">
        <f t="shared" si="3"/>
        <v>4.9074074074074159E-3</v>
      </c>
      <c r="P12" s="161">
        <f t="shared" si="4"/>
        <v>1.9675925925916049E-4</v>
      </c>
      <c r="Q12" s="161">
        <f t="shared" si="5"/>
        <v>6.2499999999993117E-4</v>
      </c>
    </row>
    <row r="13" spans="1:18">
      <c r="A13">
        <f t="shared" si="0"/>
        <v>6</v>
      </c>
      <c r="B13" s="22">
        <v>13</v>
      </c>
      <c r="C13" s="22" t="str">
        <f>IF(VLOOKUP(B13,Motos!B:J,8,FALSE)="X","MX1","MX2")</f>
        <v>MX2</v>
      </c>
      <c r="D13" s="47" t="str">
        <f>VLOOKUP(B13,Motos!B:C,2,FALSE)</f>
        <v>Ez Zouaq</v>
      </c>
      <c r="E13" s="69" t="str">
        <f>VLOOKUP(B13,Motos!B:D,3,FALSE)</f>
        <v>Karim</v>
      </c>
      <c r="F13" s="36">
        <v>0.44166666666666665</v>
      </c>
      <c r="G13" s="35">
        <v>0.44413194444444443</v>
      </c>
      <c r="H13" s="193">
        <f t="shared" si="6"/>
        <v>2.4652777777777746E-3</v>
      </c>
      <c r="I13" s="34">
        <v>0.54652777777777783</v>
      </c>
      <c r="J13" s="35">
        <v>0.5490046296296297</v>
      </c>
      <c r="K13" s="193">
        <f t="shared" si="1"/>
        <v>2.476851851851869E-3</v>
      </c>
      <c r="L13" s="36">
        <v>0.60347222222222219</v>
      </c>
      <c r="M13" s="35">
        <v>0.60596064814814821</v>
      </c>
      <c r="N13" s="161">
        <f t="shared" si="2"/>
        <v>2.4884259259260189E-3</v>
      </c>
      <c r="O13" s="161">
        <f t="shared" si="3"/>
        <v>4.9421296296296435E-3</v>
      </c>
      <c r="P13" s="161">
        <f t="shared" si="4"/>
        <v>3.472222222222765E-5</v>
      </c>
      <c r="Q13" s="161">
        <f t="shared" si="5"/>
        <v>6.5972222222215882E-4</v>
      </c>
    </row>
    <row r="14" spans="1:18">
      <c r="A14">
        <f t="shared" si="0"/>
        <v>7</v>
      </c>
      <c r="B14" s="22">
        <v>37</v>
      </c>
      <c r="C14" s="22" t="str">
        <f>IF(VLOOKUP(B14,Motos!B:J,8,FALSE)="X","MX1","MX2")</f>
        <v>MX2</v>
      </c>
      <c r="D14" s="47" t="str">
        <f>VLOOKUP(B14,Motos!B:C,2,FALSE)</f>
        <v>Morado</v>
      </c>
      <c r="E14" s="32" t="str">
        <f>VLOOKUP(B14,Motos!B:D,3,FALSE)</f>
        <v>Cristiano</v>
      </c>
      <c r="F14" s="36">
        <v>0.4375</v>
      </c>
      <c r="G14" s="35">
        <v>0.44003472222222223</v>
      </c>
      <c r="H14" s="161">
        <f t="shared" si="6"/>
        <v>2.5347222222222299E-3</v>
      </c>
      <c r="I14" s="34">
        <v>0.54305555555555551</v>
      </c>
      <c r="J14" s="35">
        <v>0.54556712962962961</v>
      </c>
      <c r="K14" s="193">
        <f t="shared" si="1"/>
        <v>2.5115740740740966E-3</v>
      </c>
      <c r="L14" s="36">
        <v>0.6</v>
      </c>
      <c r="M14" s="35">
        <v>0.60246527777777781</v>
      </c>
      <c r="N14" s="193">
        <f t="shared" si="2"/>
        <v>2.4652777777778301E-3</v>
      </c>
      <c r="O14" s="161">
        <f t="shared" si="3"/>
        <v>4.9768518518519267E-3</v>
      </c>
      <c r="P14" s="161">
        <f t="shared" si="4"/>
        <v>3.4722222222283161E-5</v>
      </c>
      <c r="Q14" s="161">
        <f t="shared" si="5"/>
        <v>6.9444444444444198E-4</v>
      </c>
    </row>
    <row r="15" spans="1:18">
      <c r="A15">
        <f t="shared" si="0"/>
        <v>8</v>
      </c>
      <c r="B15" s="24">
        <v>84</v>
      </c>
      <c r="C15" s="24" t="str">
        <f>IF(VLOOKUP(B15,Motos!B:J,8,FALSE)="X","MX1","MX2")</f>
        <v>MX2</v>
      </c>
      <c r="D15" s="47" t="str">
        <f>VLOOKUP(B15,Motos!B:C,2,FALSE)</f>
        <v>Hizaji</v>
      </c>
      <c r="E15" s="32" t="str">
        <f>VLOOKUP(B15,Motos!B:D,3,FALSE)</f>
        <v>Ali</v>
      </c>
      <c r="F15" s="36">
        <v>0.44513888888888892</v>
      </c>
      <c r="G15" s="35">
        <v>0.44765046296296296</v>
      </c>
      <c r="H15" s="193">
        <f t="shared" si="6"/>
        <v>2.5115740740740411E-3</v>
      </c>
      <c r="I15" s="34">
        <v>0.54652777777777783</v>
      </c>
      <c r="J15" s="35">
        <v>0.54905092592592586</v>
      </c>
      <c r="K15" s="161">
        <f t="shared" si="1"/>
        <v>2.5231481481480245E-3</v>
      </c>
      <c r="L15" s="36">
        <v>0.6</v>
      </c>
      <c r="M15" s="35">
        <v>0.60247685185185185</v>
      </c>
      <c r="N15" s="193">
        <f t="shared" si="2"/>
        <v>2.476851851851869E-3</v>
      </c>
      <c r="O15" s="161">
        <f t="shared" si="3"/>
        <v>4.9884259259259101E-3</v>
      </c>
      <c r="P15" s="161">
        <f t="shared" si="4"/>
        <v>1.1574074073983365E-5</v>
      </c>
      <c r="Q15" s="161">
        <f t="shared" si="5"/>
        <v>7.0601851851842534E-4</v>
      </c>
    </row>
    <row r="16" spans="1:18">
      <c r="A16">
        <f t="shared" si="0"/>
        <v>9</v>
      </c>
      <c r="B16" s="24">
        <v>246</v>
      </c>
      <c r="C16" s="24" t="str">
        <f>IF(VLOOKUP(B16,Motos!B:J,8,FALSE)="X","MX1","MX2")</f>
        <v>MX2</v>
      </c>
      <c r="D16" s="47" t="str">
        <f>VLOOKUP(B16,Motos!B:C,2,FALSE)</f>
        <v>Lopes</v>
      </c>
      <c r="E16" s="32" t="str">
        <f>VLOOKUP(B16,Motos!B:D,3,FALSE)</f>
        <v>Danny</v>
      </c>
      <c r="F16" s="36">
        <v>0.42152777777777778</v>
      </c>
      <c r="G16" s="35">
        <v>0.42412037037037037</v>
      </c>
      <c r="H16" s="193">
        <f t="shared" si="6"/>
        <v>2.5925925925925908E-3</v>
      </c>
      <c r="I16" s="34">
        <v>0.54305555555555551</v>
      </c>
      <c r="J16" s="35">
        <v>0.5455902777777778</v>
      </c>
      <c r="K16" s="193">
        <f t="shared" si="1"/>
        <v>2.5347222222222854E-3</v>
      </c>
      <c r="L16" s="36">
        <v>0.59583333333333333</v>
      </c>
      <c r="M16" s="35">
        <v>0.59849537037037037</v>
      </c>
      <c r="N16" s="161">
        <f t="shared" si="2"/>
        <v>2.6620370370370461E-3</v>
      </c>
      <c r="O16" s="161">
        <f t="shared" si="3"/>
        <v>5.1273148148148762E-3</v>
      </c>
      <c r="P16" s="161">
        <f t="shared" si="4"/>
        <v>1.3888888888896611E-4</v>
      </c>
      <c r="Q16" s="161">
        <f t="shared" si="5"/>
        <v>8.4490740740739145E-4</v>
      </c>
    </row>
    <row r="17" spans="1:17">
      <c r="A17">
        <f t="shared" si="0"/>
        <v>10</v>
      </c>
      <c r="B17" s="24">
        <v>94</v>
      </c>
      <c r="C17" s="24" t="str">
        <f>IF(VLOOKUP(B17,Motos!B:J,8,FALSE)="X","MX1","MX2")</f>
        <v>MX1</v>
      </c>
      <c r="D17" s="47" t="str">
        <f>VLOOKUP(B17,Motos!B:C,2,FALSE)</f>
        <v>Marques</v>
      </c>
      <c r="E17" s="32" t="str">
        <f>VLOOKUP(B17,Motos!B:D,3,FALSE)</f>
        <v>Cristo</v>
      </c>
      <c r="F17" s="36">
        <v>0.42152777777777778</v>
      </c>
      <c r="G17" s="35">
        <v>0.42427083333333332</v>
      </c>
      <c r="H17" s="193">
        <f t="shared" si="6"/>
        <v>2.7430555555555403E-3</v>
      </c>
      <c r="I17" s="34">
        <v>0.53402777777777777</v>
      </c>
      <c r="J17" s="35">
        <v>0.53671296296296289</v>
      </c>
      <c r="K17" s="193">
        <f t="shared" si="1"/>
        <v>2.6851851851851238E-3</v>
      </c>
      <c r="L17" s="36">
        <v>0.59583333333333333</v>
      </c>
      <c r="M17" s="35">
        <v>0.59891203703703699</v>
      </c>
      <c r="N17" s="196">
        <f t="shared" si="2"/>
        <v>3.0787037037036669E-3</v>
      </c>
      <c r="O17" s="161">
        <f t="shared" si="3"/>
        <v>5.4282407407406641E-3</v>
      </c>
      <c r="P17" s="161">
        <f t="shared" si="4"/>
        <v>3.0092592592578793E-4</v>
      </c>
      <c r="Q17" s="161">
        <f t="shared" si="5"/>
        <v>1.1458333333331794E-3</v>
      </c>
    </row>
    <row r="18" spans="1:17">
      <c r="A18">
        <f t="shared" si="0"/>
        <v>11</v>
      </c>
      <c r="B18" s="24">
        <v>5</v>
      </c>
      <c r="C18" s="24" t="str">
        <f>IF(VLOOKUP(B18,Motos!B:J,8,FALSE)="X","MX1","MX2")</f>
        <v>MX2</v>
      </c>
      <c r="D18" s="47" t="str">
        <f>VLOOKUP(B18,Motos!B:C,2,FALSE)</f>
        <v>Teyssandier</v>
      </c>
      <c r="E18" s="32" t="str">
        <f>VLOOKUP(B18,Motos!B:D,3,FALSE)</f>
        <v>Jeremy</v>
      </c>
      <c r="F18" s="36">
        <v>0.42569444444444443</v>
      </c>
      <c r="G18" s="35">
        <v>0.42843750000000003</v>
      </c>
      <c r="H18" s="193">
        <f t="shared" si="6"/>
        <v>2.7430555555555958E-3</v>
      </c>
      <c r="I18" s="34">
        <v>0.53402777777777777</v>
      </c>
      <c r="J18" s="35">
        <v>0.53673611111111108</v>
      </c>
      <c r="K18" s="193">
        <f t="shared" si="1"/>
        <v>2.7083333333333126E-3</v>
      </c>
      <c r="L18" s="36">
        <v>0.59166666666666667</v>
      </c>
      <c r="M18" s="35">
        <v>0.59495370370370371</v>
      </c>
      <c r="N18" s="161">
        <f t="shared" si="2"/>
        <v>3.2870370370370328E-3</v>
      </c>
      <c r="O18" s="161">
        <f t="shared" si="3"/>
        <v>5.4513888888889084E-3</v>
      </c>
      <c r="P18" s="161">
        <f t="shared" ref="P18" si="7">+O18-O17</f>
        <v>2.3148148148244285E-5</v>
      </c>
      <c r="Q18" s="161">
        <f t="shared" ref="Q18" si="8">+O18-$O$8</f>
        <v>1.1689814814814237E-3</v>
      </c>
    </row>
    <row r="19" spans="1:17">
      <c r="A19">
        <f t="shared" si="0"/>
        <v>12</v>
      </c>
      <c r="B19" s="140">
        <v>753</v>
      </c>
      <c r="C19" s="140" t="str">
        <f>IF(VLOOKUP(B19,Motos!B:J,8,FALSE)="X","MX1","MX2")</f>
        <v>MX2</v>
      </c>
      <c r="D19" s="141" t="str">
        <f>VLOOKUP(B19,Motos!B:C,2,FALSE)</f>
        <v>De Souza</v>
      </c>
      <c r="E19" s="142" t="str">
        <f>VLOOKUP(B19,Motos!B:D,3,FALSE)</f>
        <v>Jeremie</v>
      </c>
      <c r="F19" s="36">
        <v>0.42569444444444443</v>
      </c>
      <c r="G19" s="35">
        <v>0.42842592592592593</v>
      </c>
      <c r="H19" s="193">
        <f t="shared" si="6"/>
        <v>2.7314814814815014E-3</v>
      </c>
      <c r="I19" s="34">
        <v>0.53749999999999998</v>
      </c>
      <c r="J19" s="35">
        <v>0.54031249999999997</v>
      </c>
      <c r="K19" s="161">
        <f t="shared" si="1"/>
        <v>2.8124999999999956E-3</v>
      </c>
      <c r="L19" s="36">
        <v>0.59166666666666667</v>
      </c>
      <c r="M19" s="35">
        <v>0.59445601851851848</v>
      </c>
      <c r="N19" s="193">
        <f t="shared" si="2"/>
        <v>2.7893518518518068E-3</v>
      </c>
      <c r="O19" s="161">
        <f t="shared" si="3"/>
        <v>5.5208333333333082E-3</v>
      </c>
      <c r="P19" s="161">
        <f>+O19-O17</f>
        <v>9.2592592592644074E-5</v>
      </c>
      <c r="Q19" s="161">
        <f t="shared" si="5"/>
        <v>1.2384259259258235E-3</v>
      </c>
    </row>
    <row r="20" spans="1:17">
      <c r="A20">
        <f t="shared" si="0"/>
        <v>13</v>
      </c>
      <c r="B20" s="149">
        <v>551</v>
      </c>
      <c r="C20" s="149" t="str">
        <f>IF(VLOOKUP(B20,Motos!B:J,8,FALSE)="X","MX1","MX2")</f>
        <v>MX1</v>
      </c>
      <c r="D20" s="141" t="str">
        <f>VLOOKUP(B20,Motos!B:C,2,FALSE)</f>
        <v>Pemeja</v>
      </c>
      <c r="E20" s="142" t="str">
        <f>VLOOKUP(B20,Motos!B:D,3,FALSE)</f>
        <v>Enzo</v>
      </c>
      <c r="F20" s="36">
        <v>0.43333333333333335</v>
      </c>
      <c r="G20" s="35">
        <v>0.43633101851851852</v>
      </c>
      <c r="H20" s="161">
        <f t="shared" si="6"/>
        <v>2.9976851851851727E-3</v>
      </c>
      <c r="I20" s="34">
        <v>0.52361111111111114</v>
      </c>
      <c r="J20" s="35">
        <v>0.52648148148148144</v>
      </c>
      <c r="K20" s="193">
        <f t="shared" si="1"/>
        <v>2.870370370370301E-3</v>
      </c>
      <c r="L20" s="36">
        <v>0.58819444444444446</v>
      </c>
      <c r="M20" s="35">
        <v>0.59097222222222223</v>
      </c>
      <c r="N20" s="193">
        <f t="shared" si="2"/>
        <v>2.7777777777777679E-3</v>
      </c>
      <c r="O20" s="161">
        <f t="shared" si="3"/>
        <v>5.6481481481480689E-3</v>
      </c>
      <c r="P20" s="161">
        <f t="shared" ref="P20:P22" si="9">+O20-O18</f>
        <v>1.9675925925916049E-4</v>
      </c>
      <c r="Q20" s="161">
        <f t="shared" ref="Q20:Q22" si="10">+O20-$O$8</f>
        <v>1.3657407407405842E-3</v>
      </c>
    </row>
    <row r="21" spans="1:17">
      <c r="A21">
        <f t="shared" si="0"/>
        <v>14</v>
      </c>
      <c r="B21" s="140">
        <v>61</v>
      </c>
      <c r="C21" s="140" t="str">
        <f>IF(VLOOKUP(B21,Motos!B:J,8,FALSE)="X","MX1","MX2")</f>
        <v>MX2</v>
      </c>
      <c r="D21" s="141" t="str">
        <f>VLOOKUP(B21,Motos!B:C,2,FALSE)</f>
        <v>Simons</v>
      </c>
      <c r="E21" s="142" t="str">
        <f>VLOOKUP(B21,Motos!B:D,3,FALSE)</f>
        <v>Freddy</v>
      </c>
      <c r="F21" s="36">
        <v>0.4291666666666667</v>
      </c>
      <c r="G21" s="35">
        <v>0.43209490740740741</v>
      </c>
      <c r="H21" s="161">
        <f t="shared" si="6"/>
        <v>2.9282407407407174E-3</v>
      </c>
      <c r="I21" s="34">
        <v>0.52916666666666667</v>
      </c>
      <c r="J21" s="35">
        <v>0.53207175925925931</v>
      </c>
      <c r="K21" s="193">
        <f t="shared" si="1"/>
        <v>2.9050925925926396E-3</v>
      </c>
      <c r="L21" s="36">
        <v>0.58819444444444446</v>
      </c>
      <c r="M21" s="35">
        <v>0.59100694444444446</v>
      </c>
      <c r="N21" s="193">
        <f t="shared" si="2"/>
        <v>2.8124999999999956E-3</v>
      </c>
      <c r="O21" s="161">
        <f t="shared" si="3"/>
        <v>5.7175925925926352E-3</v>
      </c>
      <c r="P21" s="161">
        <f t="shared" si="9"/>
        <v>1.9675925925932702E-4</v>
      </c>
      <c r="Q21" s="161">
        <f t="shared" si="10"/>
        <v>1.4351851851851505E-3</v>
      </c>
    </row>
    <row r="22" spans="1:17">
      <c r="A22">
        <f t="shared" si="0"/>
        <v>15</v>
      </c>
      <c r="B22" s="140">
        <v>51</v>
      </c>
      <c r="C22" s="140" t="str">
        <f>IF(VLOOKUP(B22,Motos!B:J,8,FALSE)="X","MX1","MX2")</f>
        <v>MX1</v>
      </c>
      <c r="D22" s="141" t="str">
        <f>VLOOKUP(B22,Motos!B:C,2,FALSE)</f>
        <v>Fosse</v>
      </c>
      <c r="E22" s="142" t="str">
        <f>VLOOKUP(B22,Motos!B:D,3,FALSE)</f>
        <v>Patrick</v>
      </c>
      <c r="F22" s="36">
        <v>0.4291666666666667</v>
      </c>
      <c r="G22" s="35">
        <v>0.43206018518518513</v>
      </c>
      <c r="H22" s="193">
        <f t="shared" si="6"/>
        <v>2.8935185185184342E-3</v>
      </c>
      <c r="I22" s="34">
        <v>0.52916666666666667</v>
      </c>
      <c r="J22" s="35">
        <v>0.53208333333333335</v>
      </c>
      <c r="K22" s="193">
        <f t="shared" si="1"/>
        <v>2.9166666666666785E-3</v>
      </c>
      <c r="L22" s="175">
        <v>0.58402777777777781</v>
      </c>
      <c r="M22" s="35">
        <v>0.58697916666666672</v>
      </c>
      <c r="N22" s="161">
        <f t="shared" si="2"/>
        <v>2.9513888888889062E-3</v>
      </c>
      <c r="O22" s="161">
        <f t="shared" si="3"/>
        <v>5.8101851851851127E-3</v>
      </c>
      <c r="P22" s="161">
        <f t="shared" si="9"/>
        <v>1.6203703703704386E-4</v>
      </c>
      <c r="Q22" s="161">
        <f t="shared" si="10"/>
        <v>1.527777777777628E-3</v>
      </c>
    </row>
    <row r="23" spans="1:17">
      <c r="A23">
        <f t="shared" si="0"/>
        <v>16</v>
      </c>
      <c r="B23" s="140">
        <v>10</v>
      </c>
      <c r="C23" s="140" t="str">
        <f>IF(VLOOKUP(B23,Motos!B:J,8,FALSE)="X","MX1","MX2")</f>
        <v>MX1</v>
      </c>
      <c r="D23" s="141" t="str">
        <f>VLOOKUP(B23,Motos!B:C,2,FALSE)</f>
        <v>Phillis</v>
      </c>
      <c r="E23" s="142" t="str">
        <f>VLOOKUP(B23,Motos!B:D,3,FALSE)</f>
        <v>Arnaud</v>
      </c>
      <c r="F23" s="36">
        <v>0.4375</v>
      </c>
      <c r="G23" s="176">
        <v>0.44071759259259258</v>
      </c>
      <c r="H23" s="181">
        <f t="shared" si="6"/>
        <v>3.2175925925925775E-3</v>
      </c>
      <c r="I23" s="177">
        <v>0.52361111111111114</v>
      </c>
      <c r="J23" s="176">
        <v>0.52675925925925926</v>
      </c>
      <c r="K23" s="197">
        <f t="shared" si="1"/>
        <v>3.1481481481481222E-3</v>
      </c>
      <c r="L23" s="175">
        <v>0.58402777777777781</v>
      </c>
      <c r="M23" s="176">
        <v>0.58717592592592593</v>
      </c>
      <c r="N23" s="197">
        <f t="shared" si="2"/>
        <v>3.1481481481481222E-3</v>
      </c>
      <c r="O23" s="181">
        <f t="shared" si="3"/>
        <v>6.2962962962962443E-3</v>
      </c>
      <c r="P23" s="181">
        <f t="shared" ref="P23" si="11">+O23-O21</f>
        <v>5.7870370370360913E-4</v>
      </c>
      <c r="Q23" s="181">
        <f t="shared" ref="Q23" si="12">+O23-$O$8</f>
        <v>2.0138888888887596E-3</v>
      </c>
    </row>
    <row r="24" spans="1:17">
      <c r="B24" s="140">
        <v>17</v>
      </c>
      <c r="C24" s="140" t="str">
        <f>IF(VLOOKUP(B24,Motos!B:J,8,FALSE)="X","MX1","MX2")</f>
        <v>MX1</v>
      </c>
      <c r="D24" s="141" t="str">
        <f>VLOOKUP(B24,Motos!B:C,2,FALSE)</f>
        <v>Van Oorschot</v>
      </c>
      <c r="E24" s="142" t="str">
        <f>VLOOKUP(B24,Motos!B:D,3,FALSE)</f>
        <v>Christopher</v>
      </c>
      <c r="F24" s="36">
        <v>0.43333333333333335</v>
      </c>
      <c r="G24" s="176">
        <v>0.43593750000000003</v>
      </c>
      <c r="H24" s="181">
        <f t="shared" si="6"/>
        <v>2.6041666666666852E-3</v>
      </c>
      <c r="I24" s="185" t="s">
        <v>126</v>
      </c>
      <c r="J24" s="186" t="s">
        <v>126</v>
      </c>
      <c r="K24" s="181" t="s">
        <v>126</v>
      </c>
      <c r="L24" s="187" t="s">
        <v>126</v>
      </c>
      <c r="M24" s="188" t="s">
        <v>126</v>
      </c>
      <c r="N24" s="181" t="s">
        <v>126</v>
      </c>
      <c r="O24" s="200" t="s">
        <v>128</v>
      </c>
      <c r="P24" s="181"/>
      <c r="Q24" s="181"/>
    </row>
    <row r="25" spans="1:17" ht="13" thickBot="1">
      <c r="B25" s="108"/>
      <c r="C25" s="108"/>
      <c r="D25" s="109"/>
      <c r="E25" s="110"/>
      <c r="F25" s="111"/>
      <c r="G25" s="112"/>
      <c r="H25" s="163"/>
      <c r="I25" s="114"/>
      <c r="J25" s="112"/>
      <c r="K25" s="115"/>
      <c r="L25" s="111"/>
      <c r="M25" s="112"/>
      <c r="N25" s="113"/>
      <c r="O25" s="116"/>
      <c r="P25" s="117"/>
      <c r="Q25" s="117"/>
    </row>
    <row r="27" spans="1:17">
      <c r="B27" s="194" t="s">
        <v>127</v>
      </c>
    </row>
    <row r="28" spans="1:17">
      <c r="B28" s="7"/>
    </row>
  </sheetData>
  <sortState ref="A8:O24">
    <sortCondition ref="A8:A24"/>
    <sortCondition descending="1" ref="H8:H24"/>
  </sortState>
  <mergeCells count="3">
    <mergeCell ref="D7:E7"/>
    <mergeCell ref="B1:Q3"/>
    <mergeCell ref="B4:Q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3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baseColWidth="10" defaultRowHeight="12" x14ac:dyDescent="0"/>
  <cols>
    <col min="1" max="1" width="3" bestFit="1" customWidth="1"/>
    <col min="2" max="2" width="9.83203125" bestFit="1" customWidth="1"/>
    <col min="3" max="4" width="11.1640625" customWidth="1"/>
    <col min="5" max="6" width="9.1640625" style="4" customWidth="1"/>
    <col min="7" max="7" width="6" style="158" bestFit="1" customWidth="1"/>
    <col min="8" max="9" width="8.1640625" style="4" bestFit="1" customWidth="1"/>
    <col min="10" max="10" width="6" style="158" bestFit="1" customWidth="1"/>
    <col min="11" max="12" width="8.1640625" bestFit="1" customWidth="1"/>
    <col min="13" max="13" width="6" style="158" bestFit="1" customWidth="1"/>
    <col min="14" max="14" width="8.1640625" style="7" bestFit="1" customWidth="1"/>
    <col min="15" max="15" width="8.1640625" bestFit="1" customWidth="1"/>
    <col min="16" max="16" width="6" style="164" bestFit="1" customWidth="1"/>
    <col min="17" max="17" width="8.6640625" bestFit="1" customWidth="1"/>
    <col min="18" max="19" width="7.6640625" style="164" customWidth="1"/>
    <col min="20" max="20" width="27.5" customWidth="1"/>
  </cols>
  <sheetData>
    <row r="1" spans="1:22" ht="12.75" customHeight="1">
      <c r="A1" s="57"/>
      <c r="B1" s="217" t="s">
        <v>32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22" ht="12.7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22" ht="19.5" customHeigh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22" ht="12.75" customHeight="1">
      <c r="B4" s="204" t="s">
        <v>19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2" ht="12.75" customHeight="1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22" ht="12.75" customHeight="1" thickBot="1">
      <c r="B6" s="43"/>
      <c r="C6" s="43"/>
      <c r="D6" s="43"/>
    </row>
    <row r="7" spans="1:22" s="165" customFormat="1" ht="90.75" customHeight="1" thickBot="1">
      <c r="B7" s="59" t="s">
        <v>8</v>
      </c>
      <c r="C7" s="215" t="s">
        <v>13</v>
      </c>
      <c r="D7" s="216"/>
      <c r="E7" s="166" t="s">
        <v>11</v>
      </c>
      <c r="F7" s="167" t="s">
        <v>12</v>
      </c>
      <c r="G7" s="168" t="s">
        <v>25</v>
      </c>
      <c r="H7" s="166" t="s">
        <v>11</v>
      </c>
      <c r="I7" s="167" t="s">
        <v>12</v>
      </c>
      <c r="J7" s="168" t="s">
        <v>22</v>
      </c>
      <c r="K7" s="166" t="s">
        <v>11</v>
      </c>
      <c r="L7" s="167" t="s">
        <v>12</v>
      </c>
      <c r="M7" s="169" t="s">
        <v>23</v>
      </c>
      <c r="N7" s="166" t="s">
        <v>11</v>
      </c>
      <c r="O7" s="167" t="s">
        <v>12</v>
      </c>
      <c r="P7" s="169" t="s">
        <v>24</v>
      </c>
      <c r="Q7" s="170" t="s">
        <v>20</v>
      </c>
      <c r="R7" s="169" t="s">
        <v>10</v>
      </c>
      <c r="S7" s="169" t="s">
        <v>9</v>
      </c>
      <c r="T7" s="171"/>
      <c r="U7" s="171"/>
      <c r="V7" s="171"/>
    </row>
    <row r="8" spans="1:22">
      <c r="A8">
        <f t="shared" ref="A8:A13" si="0">RANK(Q8,Q$8:Q$17,1)</f>
        <v>1</v>
      </c>
      <c r="B8" s="64">
        <v>3</v>
      </c>
      <c r="C8" s="153" t="s">
        <v>46</v>
      </c>
      <c r="D8" s="28" t="s">
        <v>47</v>
      </c>
      <c r="E8" s="70">
        <v>0.70624999999999993</v>
      </c>
      <c r="F8" s="71">
        <v>0.70855324074074078</v>
      </c>
      <c r="G8" s="190">
        <f t="shared" ref="G8:G17" si="1">+F8-E8</f>
        <v>2.3032407407408417E-3</v>
      </c>
      <c r="H8" s="31">
        <v>0.48749999999999999</v>
      </c>
      <c r="I8" s="30">
        <v>0.48986111111111108</v>
      </c>
      <c r="J8" s="160">
        <f t="shared" ref="J8:J13" si="2">+I8-H8</f>
        <v>2.3611111111110916E-3</v>
      </c>
      <c r="K8" s="29">
        <v>0.57291666666666663</v>
      </c>
      <c r="L8" s="83">
        <v>0.57530092592592597</v>
      </c>
      <c r="M8" s="160">
        <f t="shared" ref="M8:M13" si="3">+L8-K8</f>
        <v>2.3842592592593359E-3</v>
      </c>
      <c r="N8" s="31">
        <v>0.62847222222222221</v>
      </c>
      <c r="O8" s="30">
        <v>0.63081018518518517</v>
      </c>
      <c r="P8" s="193">
        <f>+O8-N8</f>
        <v>2.3379629629629584E-3</v>
      </c>
      <c r="Q8" s="66">
        <f t="shared" ref="Q8:Q13" si="4">IF(G8&lt;&gt;TIME(0,0,0),G8,LARGE(G$8:G$17,1))+IF(COUNTIF(J8:P8,"="&amp;TIME(0,0,0))=7,IF(AND(LARGE(J$8:J$17,1)&gt;LARGE(M$8:M$17,1),LARGE(J$8:J$17,1)&gt;LARGE(P$8:P$17,1)),LARGE(J$8:J$17,1),IF(AND(LARGE(M$8:M$17,1)&gt;LARGE(J$8:J$17,1),LARGE(M$8:M$17,1)&gt;LARGE(P$8:P$17,1)),LARGE(M$8:M$17,1),LARGE(P$8:P$17,1))),SMALL(J8:P8,COUNTIF(J8:P8,"="&amp;TIME(0,0,0))+1))</f>
        <v>4.6412037037038001E-3</v>
      </c>
      <c r="R8" s="172"/>
      <c r="S8" s="172"/>
      <c r="T8" s="198" t="s">
        <v>135</v>
      </c>
      <c r="U8" s="5"/>
      <c r="V8" s="5"/>
    </row>
    <row r="9" spans="1:22">
      <c r="A9">
        <f t="shared" si="0"/>
        <v>2</v>
      </c>
      <c r="B9" s="60" t="s">
        <v>34</v>
      </c>
      <c r="C9" s="45" t="s">
        <v>35</v>
      </c>
      <c r="D9" s="154" t="s">
        <v>36</v>
      </c>
      <c r="E9" s="72">
        <v>0.70277777777777783</v>
      </c>
      <c r="F9" s="73">
        <v>0.70518518518518514</v>
      </c>
      <c r="G9" s="191">
        <f t="shared" si="1"/>
        <v>2.4074074074073026E-3</v>
      </c>
      <c r="H9" s="36">
        <v>0.48749999999999999</v>
      </c>
      <c r="I9" s="35">
        <v>0.48984953703703704</v>
      </c>
      <c r="J9" s="161">
        <f t="shared" si="2"/>
        <v>2.3495370370370527E-3</v>
      </c>
      <c r="K9" s="34">
        <v>0.57291666666666663</v>
      </c>
      <c r="L9" s="33">
        <v>0.57524305555555555</v>
      </c>
      <c r="M9" s="161">
        <f t="shared" si="3"/>
        <v>2.3263888888889195E-3</v>
      </c>
      <c r="N9" s="36">
        <v>0.62847222222222221</v>
      </c>
      <c r="O9" s="35">
        <v>0.63077546296296294</v>
      </c>
      <c r="P9" s="193">
        <f>+O9-N9</f>
        <v>2.3032407407407307E-3</v>
      </c>
      <c r="Q9" s="155">
        <f t="shared" si="4"/>
        <v>4.7106481481480333E-3</v>
      </c>
      <c r="R9" s="173">
        <f>+Q9-Q8</f>
        <v>6.9444444444233255E-5</v>
      </c>
      <c r="S9" s="173">
        <f>+Q9-$Q$8</f>
        <v>6.9444444444233255E-5</v>
      </c>
      <c r="T9" s="198" t="s">
        <v>136</v>
      </c>
      <c r="U9" s="5"/>
      <c r="V9" s="5"/>
    </row>
    <row r="10" spans="1:22">
      <c r="A10">
        <f t="shared" si="0"/>
        <v>3</v>
      </c>
      <c r="B10" s="60">
        <v>7</v>
      </c>
      <c r="C10" s="45" t="s">
        <v>35</v>
      </c>
      <c r="D10" s="54" t="s">
        <v>60</v>
      </c>
      <c r="E10" s="72">
        <v>0.69027777777777777</v>
      </c>
      <c r="F10" s="73">
        <v>0.69271990740740741</v>
      </c>
      <c r="G10" s="191">
        <f t="shared" si="1"/>
        <v>2.4421296296296413E-3</v>
      </c>
      <c r="H10" s="36">
        <v>0.47986111111111113</v>
      </c>
      <c r="I10" s="33">
        <v>0.48226851851851849</v>
      </c>
      <c r="J10" s="161">
        <f t="shared" si="2"/>
        <v>2.4074074074073581E-3</v>
      </c>
      <c r="K10" s="34">
        <v>0.56874999999999998</v>
      </c>
      <c r="L10" s="33">
        <v>0.57116898148148143</v>
      </c>
      <c r="M10" s="161">
        <f t="shared" si="3"/>
        <v>2.4189814814814525E-3</v>
      </c>
      <c r="N10" s="183">
        <v>0.61944444444444446</v>
      </c>
      <c r="O10" s="35">
        <v>0.62185185185185188</v>
      </c>
      <c r="P10" s="193">
        <f>+O10-N10</f>
        <v>2.4074074074074137E-3</v>
      </c>
      <c r="Q10" s="67">
        <f t="shared" si="4"/>
        <v>4.8495370370369995E-3</v>
      </c>
      <c r="R10" s="173">
        <f t="shared" ref="R10:R13" si="5">+Q10-Q9</f>
        <v>1.3888888888896611E-4</v>
      </c>
      <c r="S10" s="173">
        <f t="shared" ref="S10:S13" si="6">+Q10-$Q$8</f>
        <v>2.0833333333319937E-4</v>
      </c>
      <c r="T10" s="198" t="s">
        <v>137</v>
      </c>
      <c r="U10" s="5"/>
      <c r="V10" s="5"/>
    </row>
    <row r="11" spans="1:22">
      <c r="A11">
        <f t="shared" si="0"/>
        <v>4</v>
      </c>
      <c r="B11" s="60">
        <v>4</v>
      </c>
      <c r="C11" s="44" t="s">
        <v>41</v>
      </c>
      <c r="D11" s="32" t="s">
        <v>42</v>
      </c>
      <c r="E11" s="72">
        <v>0.69374999999999998</v>
      </c>
      <c r="F11" s="73">
        <v>0.69656250000000008</v>
      </c>
      <c r="G11" s="191">
        <f t="shared" si="1"/>
        <v>2.8125000000001066E-3</v>
      </c>
      <c r="H11" s="36">
        <v>0.46319444444444446</v>
      </c>
      <c r="I11" s="35">
        <v>0.46606481481481482</v>
      </c>
      <c r="J11" s="193">
        <f t="shared" si="2"/>
        <v>2.8703703703703565E-3</v>
      </c>
      <c r="K11" s="34">
        <v>0.56874999999999998</v>
      </c>
      <c r="L11" s="33">
        <v>0.57165509259259262</v>
      </c>
      <c r="M11" s="161">
        <f t="shared" si="3"/>
        <v>2.9050925925926396E-3</v>
      </c>
      <c r="N11" s="36">
        <v>0.61944444444444446</v>
      </c>
      <c r="O11" s="35">
        <v>0.62236111111111114</v>
      </c>
      <c r="P11" s="161">
        <f>+O11-N11</f>
        <v>2.9166666666666785E-3</v>
      </c>
      <c r="Q11" s="67">
        <f t="shared" si="4"/>
        <v>5.6828703703704631E-3</v>
      </c>
      <c r="R11" s="173">
        <f t="shared" si="5"/>
        <v>8.333333333334636E-4</v>
      </c>
      <c r="S11" s="173">
        <f t="shared" si="6"/>
        <v>1.041666666666663E-3</v>
      </c>
      <c r="T11" s="198" t="s">
        <v>139</v>
      </c>
      <c r="U11" s="5"/>
      <c r="V11" s="5"/>
    </row>
    <row r="12" spans="1:22">
      <c r="A12">
        <f t="shared" si="0"/>
        <v>5</v>
      </c>
      <c r="B12" s="60">
        <v>33</v>
      </c>
      <c r="C12" s="44" t="s">
        <v>56</v>
      </c>
      <c r="D12" s="32" t="s">
        <v>57</v>
      </c>
      <c r="E12" s="72">
        <v>0.68194444444444446</v>
      </c>
      <c r="F12" s="73">
        <v>0.68523148148148139</v>
      </c>
      <c r="G12" s="191">
        <f t="shared" si="1"/>
        <v>3.2870370370369217E-3</v>
      </c>
      <c r="H12" s="36">
        <v>0.45833333333333331</v>
      </c>
      <c r="I12" s="35">
        <v>0.46131944444444445</v>
      </c>
      <c r="J12" s="193">
        <f t="shared" si="2"/>
        <v>2.9861111111111338E-3</v>
      </c>
      <c r="K12" s="34">
        <v>0.56319444444444444</v>
      </c>
      <c r="L12" s="33">
        <v>0.5662962962962963</v>
      </c>
      <c r="M12" s="161">
        <f t="shared" si="3"/>
        <v>3.1018518518518556E-3</v>
      </c>
      <c r="N12" s="36">
        <v>0.62361111111111112</v>
      </c>
      <c r="O12" s="35">
        <v>0.62664351851851852</v>
      </c>
      <c r="P12" s="161">
        <f>+O12-N12</f>
        <v>3.0324074074074003E-3</v>
      </c>
      <c r="Q12" s="67">
        <f t="shared" si="4"/>
        <v>6.2731481481480555E-3</v>
      </c>
      <c r="R12" s="173">
        <f t="shared" si="5"/>
        <v>5.9027777777759249E-4</v>
      </c>
      <c r="S12" s="173">
        <f t="shared" si="6"/>
        <v>1.6319444444442555E-3</v>
      </c>
      <c r="T12" s="198" t="s">
        <v>138</v>
      </c>
      <c r="U12" s="5"/>
      <c r="V12" s="5"/>
    </row>
    <row r="13" spans="1:22">
      <c r="A13">
        <f t="shared" si="0"/>
        <v>6</v>
      </c>
      <c r="B13" s="60">
        <v>8</v>
      </c>
      <c r="C13" s="44" t="s">
        <v>75</v>
      </c>
      <c r="D13" s="32" t="s">
        <v>76</v>
      </c>
      <c r="E13" s="72">
        <v>0.66666666666666663</v>
      </c>
      <c r="F13" s="73">
        <v>0.67030092592592594</v>
      </c>
      <c r="G13" s="191">
        <f t="shared" si="1"/>
        <v>3.6342592592593093E-3</v>
      </c>
      <c r="H13" s="36">
        <v>0.45833333333333331</v>
      </c>
      <c r="I13" s="35">
        <v>0.46167824074074071</v>
      </c>
      <c r="J13" s="193">
        <f t="shared" si="2"/>
        <v>3.3449074074073937E-3</v>
      </c>
      <c r="K13" s="34">
        <v>0.56319444444444444</v>
      </c>
      <c r="L13" s="33">
        <v>0.5665972222222222</v>
      </c>
      <c r="M13" s="161">
        <f t="shared" si="3"/>
        <v>3.4027777777777546E-3</v>
      </c>
      <c r="N13" s="36"/>
      <c r="O13" s="35"/>
      <c r="P13" s="179">
        <v>4.1655092592592598E-2</v>
      </c>
      <c r="Q13" s="67">
        <f t="shared" si="4"/>
        <v>6.9791666666667029E-3</v>
      </c>
      <c r="R13" s="173">
        <f t="shared" si="5"/>
        <v>7.0601851851864739E-4</v>
      </c>
      <c r="S13" s="173">
        <f t="shared" si="6"/>
        <v>2.3379629629629028E-3</v>
      </c>
      <c r="T13" s="198" t="s">
        <v>140</v>
      </c>
      <c r="U13" s="5"/>
      <c r="V13" s="5"/>
    </row>
    <row r="14" spans="1:22">
      <c r="B14" s="65">
        <v>25</v>
      </c>
      <c r="C14" s="44" t="s">
        <v>68</v>
      </c>
      <c r="D14" s="32" t="s">
        <v>69</v>
      </c>
      <c r="E14" s="72">
        <v>0.69861111111111107</v>
      </c>
      <c r="F14" s="73">
        <v>0.70112268518518517</v>
      </c>
      <c r="G14" s="191">
        <f t="shared" si="1"/>
        <v>2.5115740740740966E-3</v>
      </c>
      <c r="H14" s="189" t="s">
        <v>126</v>
      </c>
      <c r="I14" s="186" t="s">
        <v>126</v>
      </c>
      <c r="J14" s="179"/>
      <c r="K14" s="185" t="s">
        <v>126</v>
      </c>
      <c r="L14" s="33" t="s">
        <v>126</v>
      </c>
      <c r="M14" s="179"/>
      <c r="N14" s="189" t="s">
        <v>126</v>
      </c>
      <c r="O14" s="186" t="s">
        <v>126</v>
      </c>
      <c r="P14" s="179"/>
      <c r="Q14" s="180" t="s">
        <v>128</v>
      </c>
      <c r="R14" s="173"/>
      <c r="S14" s="173"/>
      <c r="T14" s="5"/>
      <c r="U14" s="5"/>
      <c r="V14" s="5"/>
    </row>
    <row r="15" spans="1:22">
      <c r="B15" s="60">
        <v>2</v>
      </c>
      <c r="C15" s="106" t="s">
        <v>70</v>
      </c>
      <c r="D15" s="107" t="s">
        <v>71</v>
      </c>
      <c r="E15" s="72">
        <v>0.6777777777777777</v>
      </c>
      <c r="F15" s="73">
        <v>0.68046296296296294</v>
      </c>
      <c r="G15" s="191">
        <f t="shared" si="1"/>
        <v>2.6851851851852349E-3</v>
      </c>
      <c r="H15" s="189" t="s">
        <v>126</v>
      </c>
      <c r="I15" s="186" t="s">
        <v>126</v>
      </c>
      <c r="J15" s="179"/>
      <c r="K15" s="185" t="s">
        <v>126</v>
      </c>
      <c r="L15" s="33" t="s">
        <v>126</v>
      </c>
      <c r="M15" s="179"/>
      <c r="N15" s="189" t="s">
        <v>126</v>
      </c>
      <c r="O15" s="186" t="s">
        <v>126</v>
      </c>
      <c r="P15" s="179"/>
      <c r="Q15" s="180" t="s">
        <v>128</v>
      </c>
      <c r="R15" s="173"/>
      <c r="S15" s="173"/>
      <c r="T15" s="5"/>
      <c r="U15" s="5"/>
      <c r="V15" s="5"/>
    </row>
    <row r="16" spans="1:22">
      <c r="B16" s="65">
        <v>77</v>
      </c>
      <c r="C16" s="44" t="s">
        <v>51</v>
      </c>
      <c r="D16" s="32" t="s">
        <v>52</v>
      </c>
      <c r="E16" s="72">
        <v>0.68611111111111101</v>
      </c>
      <c r="F16" s="73">
        <v>0.68892361111111111</v>
      </c>
      <c r="G16" s="191">
        <f t="shared" si="1"/>
        <v>2.8125000000001066E-3</v>
      </c>
      <c r="H16" s="189" t="s">
        <v>126</v>
      </c>
      <c r="I16" s="186" t="s">
        <v>126</v>
      </c>
      <c r="J16" s="179"/>
      <c r="K16" s="185" t="s">
        <v>126</v>
      </c>
      <c r="L16" s="33" t="s">
        <v>126</v>
      </c>
      <c r="M16" s="179"/>
      <c r="N16" s="189" t="s">
        <v>126</v>
      </c>
      <c r="O16" s="186" t="s">
        <v>126</v>
      </c>
      <c r="P16" s="179"/>
      <c r="Q16" s="180" t="s">
        <v>128</v>
      </c>
      <c r="R16" s="173"/>
      <c r="S16" s="173"/>
      <c r="T16" s="5"/>
      <c r="U16" s="5"/>
      <c r="V16" s="5"/>
    </row>
    <row r="17" spans="2:22">
      <c r="B17" s="60">
        <v>22</v>
      </c>
      <c r="C17" s="44" t="s">
        <v>64</v>
      </c>
      <c r="D17" s="32" t="s">
        <v>65</v>
      </c>
      <c r="E17" s="72">
        <v>0.67152777777777783</v>
      </c>
      <c r="F17" s="73">
        <v>0.67484953703703709</v>
      </c>
      <c r="G17" s="191">
        <f t="shared" si="1"/>
        <v>3.3217592592592604E-3</v>
      </c>
      <c r="H17" s="189" t="s">
        <v>126</v>
      </c>
      <c r="I17" s="186" t="s">
        <v>126</v>
      </c>
      <c r="J17" s="179"/>
      <c r="K17" s="185" t="s">
        <v>126</v>
      </c>
      <c r="L17" s="33" t="s">
        <v>126</v>
      </c>
      <c r="M17" s="179"/>
      <c r="N17" s="189" t="s">
        <v>126</v>
      </c>
      <c r="O17" s="186" t="s">
        <v>126</v>
      </c>
      <c r="P17" s="179"/>
      <c r="Q17" s="180" t="s">
        <v>128</v>
      </c>
      <c r="R17" s="173"/>
      <c r="S17" s="173"/>
      <c r="T17" s="5"/>
      <c r="U17" s="5"/>
      <c r="V17" s="5"/>
    </row>
    <row r="18" spans="2:22" ht="13" thickBot="1">
      <c r="B18" s="78"/>
      <c r="C18" s="118"/>
      <c r="D18" s="86"/>
      <c r="E18" s="119"/>
      <c r="F18" s="120"/>
      <c r="G18" s="159"/>
      <c r="H18" s="111"/>
      <c r="I18" s="112"/>
      <c r="J18" s="162"/>
      <c r="K18" s="114"/>
      <c r="L18" s="121"/>
      <c r="M18" s="163"/>
      <c r="N18" s="111"/>
      <c r="O18" s="112"/>
      <c r="P18" s="163"/>
      <c r="Q18" s="116"/>
      <c r="R18" s="174"/>
      <c r="S18" s="174"/>
      <c r="T18" s="5"/>
      <c r="U18" s="5"/>
      <c r="V18" s="5"/>
    </row>
    <row r="19" spans="2:22">
      <c r="D19" s="82"/>
      <c r="E19" s="5"/>
      <c r="F19" s="5"/>
      <c r="H19" s="5"/>
      <c r="I19" s="5"/>
      <c r="K19" s="5"/>
      <c r="L19" s="5"/>
      <c r="N19" s="9"/>
      <c r="O19" s="5"/>
      <c r="Q19" s="5"/>
      <c r="T19" s="5"/>
      <c r="U19" s="5"/>
      <c r="V19" s="5"/>
    </row>
    <row r="20" spans="2:22">
      <c r="B20" s="192" t="s">
        <v>129</v>
      </c>
      <c r="T20" s="5"/>
      <c r="U20" s="5"/>
      <c r="V20" s="5"/>
    </row>
    <row r="21" spans="2:22">
      <c r="B21" s="7"/>
      <c r="E21" s="5"/>
      <c r="F21" s="5"/>
      <c r="H21" s="5"/>
      <c r="I21" s="5"/>
      <c r="K21" s="5"/>
      <c r="L21" s="5"/>
      <c r="N21" s="9"/>
      <c r="O21" s="5"/>
      <c r="Q21" s="5"/>
      <c r="T21" s="5"/>
      <c r="U21" s="5"/>
      <c r="V21" s="5"/>
    </row>
    <row r="22" spans="2:22">
      <c r="B22" s="7"/>
      <c r="E22" s="7"/>
      <c r="F22"/>
      <c r="H22" s="5"/>
      <c r="I22" s="5"/>
      <c r="K22" s="5"/>
      <c r="L22" s="5"/>
      <c r="N22" s="9"/>
      <c r="O22" s="5"/>
      <c r="Q22" s="5"/>
      <c r="T22" s="5"/>
      <c r="U22" s="5"/>
      <c r="V22" s="5"/>
    </row>
    <row r="23" spans="2:22">
      <c r="B23" s="7"/>
      <c r="E23" s="7"/>
      <c r="F23"/>
      <c r="T23" s="5"/>
      <c r="U23" s="5"/>
      <c r="V23" s="5"/>
    </row>
    <row r="24" spans="2:22">
      <c r="B24" s="7"/>
      <c r="E24" s="7"/>
      <c r="F24"/>
      <c r="T24" s="5"/>
      <c r="U24" s="5"/>
      <c r="V24" s="5"/>
    </row>
    <row r="25" spans="2:22">
      <c r="B25" s="7"/>
      <c r="E25" s="7"/>
      <c r="F25"/>
      <c r="H25" s="5"/>
      <c r="I25" s="5"/>
      <c r="K25" s="5"/>
      <c r="L25" s="5"/>
      <c r="N25" s="9"/>
      <c r="O25" s="5"/>
      <c r="Q25" s="5"/>
      <c r="T25" s="5"/>
      <c r="U25" s="5"/>
      <c r="V25" s="5"/>
    </row>
    <row r="26" spans="2:22">
      <c r="B26" s="7"/>
      <c r="E26" s="7"/>
      <c r="F26"/>
      <c r="H26" s="5"/>
      <c r="I26" s="5"/>
      <c r="K26" s="5"/>
      <c r="L26" s="5"/>
      <c r="N26" s="9"/>
      <c r="O26" s="5"/>
      <c r="Q26" s="5"/>
      <c r="T26" s="5"/>
      <c r="U26" s="5"/>
      <c r="V26" s="5"/>
    </row>
    <row r="27" spans="2:22">
      <c r="E27" s="7"/>
      <c r="F27"/>
      <c r="H27" s="5"/>
      <c r="I27" s="5"/>
      <c r="K27" s="5"/>
      <c r="L27" s="5"/>
      <c r="N27" s="9"/>
      <c r="O27" s="5"/>
      <c r="Q27" s="5"/>
      <c r="T27" s="5"/>
      <c r="U27" s="5"/>
      <c r="V27" s="5"/>
    </row>
    <row r="28" spans="2:22">
      <c r="E28" s="5"/>
      <c r="F28" s="5"/>
      <c r="H28" s="5"/>
      <c r="I28" s="5"/>
      <c r="K28" s="5"/>
      <c r="L28" s="5"/>
      <c r="N28" s="9"/>
      <c r="O28" s="5"/>
      <c r="Q28" s="5"/>
      <c r="T28" s="5"/>
      <c r="U28" s="5"/>
      <c r="V28" s="5"/>
    </row>
    <row r="29" spans="2:22">
      <c r="B29" s="7"/>
      <c r="E29" s="5"/>
      <c r="F29" s="5"/>
      <c r="H29" s="5"/>
      <c r="I29" s="5"/>
      <c r="K29" s="5"/>
      <c r="L29" s="5"/>
      <c r="N29" s="9"/>
      <c r="O29" s="5"/>
      <c r="Q29" s="5"/>
      <c r="T29" s="5"/>
      <c r="U29" s="5"/>
      <c r="V29" s="5"/>
    </row>
    <row r="30" spans="2:22">
      <c r="B30" s="7"/>
      <c r="E30" s="5"/>
      <c r="F30" s="5"/>
      <c r="H30" s="5"/>
      <c r="I30" s="5"/>
      <c r="K30" s="5"/>
      <c r="L30" s="5"/>
      <c r="N30" s="9"/>
      <c r="O30" s="5"/>
      <c r="Q30" s="5"/>
      <c r="T30" s="5"/>
      <c r="U30" s="5"/>
      <c r="V30" s="5"/>
    </row>
    <row r="31" spans="2:22">
      <c r="B31" s="7"/>
      <c r="E31" s="5"/>
      <c r="F31" s="5"/>
      <c r="H31" s="5"/>
      <c r="I31" s="5"/>
      <c r="K31" s="5"/>
      <c r="L31" s="5"/>
      <c r="N31" s="9"/>
      <c r="O31" s="5"/>
      <c r="Q31" s="5"/>
      <c r="T31" s="5"/>
      <c r="U31" s="5"/>
      <c r="V31" s="5"/>
    </row>
    <row r="32" spans="2:22">
      <c r="B32" s="7"/>
      <c r="E32" s="5"/>
      <c r="F32" s="5"/>
      <c r="H32" s="5"/>
      <c r="I32" s="5"/>
      <c r="K32" s="5"/>
      <c r="L32" s="5"/>
      <c r="N32" s="9"/>
      <c r="O32" s="5"/>
      <c r="Q32" s="5"/>
      <c r="T32" s="5"/>
      <c r="U32" s="5"/>
      <c r="V32" s="5"/>
    </row>
    <row r="33" spans="2:22">
      <c r="B33" s="7"/>
      <c r="E33" s="5"/>
      <c r="F33" s="5"/>
      <c r="H33" s="5"/>
      <c r="I33" s="5"/>
      <c r="K33" s="5"/>
      <c r="L33" s="5"/>
      <c r="N33" s="9"/>
      <c r="O33" s="5"/>
      <c r="Q33" s="5"/>
      <c r="T33" s="5"/>
      <c r="U33" s="5"/>
      <c r="V33" s="5"/>
    </row>
    <row r="34" spans="2:22">
      <c r="B34" s="7"/>
      <c r="E34" s="5"/>
      <c r="F34" s="5"/>
      <c r="H34" s="5"/>
      <c r="I34" s="5"/>
      <c r="K34" s="5"/>
      <c r="L34" s="5"/>
      <c r="N34" s="9"/>
      <c r="O34" s="5"/>
      <c r="Q34" s="5"/>
      <c r="T34" s="5"/>
      <c r="U34" s="5"/>
      <c r="V34" s="5"/>
    </row>
    <row r="35" spans="2:22">
      <c r="B35" s="7"/>
      <c r="E35" s="5"/>
      <c r="F35" s="5"/>
      <c r="H35" s="5"/>
      <c r="I35" s="5"/>
      <c r="K35" s="5"/>
      <c r="L35" s="5"/>
      <c r="N35" s="9"/>
      <c r="O35" s="5"/>
      <c r="Q35" s="5"/>
      <c r="T35" s="5"/>
      <c r="U35" s="5"/>
      <c r="V35" s="5"/>
    </row>
    <row r="36" spans="2:22">
      <c r="B36" s="7"/>
      <c r="E36" s="5"/>
      <c r="F36" s="5"/>
      <c r="H36" s="5"/>
      <c r="I36" s="5"/>
      <c r="K36" s="5"/>
      <c r="L36" s="5"/>
      <c r="N36" s="9"/>
      <c r="O36" s="5"/>
      <c r="Q36" s="5"/>
      <c r="T36" s="5"/>
      <c r="U36" s="5"/>
      <c r="V36" s="5"/>
    </row>
    <row r="37" spans="2:22">
      <c r="B37" s="7"/>
      <c r="E37" s="5"/>
      <c r="F37" s="5"/>
      <c r="H37" s="5"/>
      <c r="I37" s="5"/>
      <c r="K37" s="5"/>
      <c r="L37" s="5"/>
      <c r="N37" s="9"/>
      <c r="O37" s="5"/>
      <c r="Q37" s="5"/>
      <c r="T37" s="5"/>
      <c r="U37" s="5"/>
      <c r="V37" s="5"/>
    </row>
    <row r="38" spans="2:22">
      <c r="B38" s="7"/>
      <c r="E38" s="5"/>
      <c r="F38" s="5"/>
      <c r="H38" s="5"/>
      <c r="I38" s="5"/>
      <c r="K38" s="5"/>
      <c r="L38" s="5"/>
      <c r="N38" s="9"/>
      <c r="O38" s="5"/>
      <c r="Q38" s="5"/>
      <c r="T38" s="5"/>
      <c r="U38" s="5"/>
      <c r="V38" s="5"/>
    </row>
    <row r="39" spans="2:22">
      <c r="B39" s="7"/>
      <c r="E39" s="5"/>
      <c r="F39" s="5"/>
      <c r="H39" s="5"/>
      <c r="I39" s="5"/>
      <c r="K39" s="5"/>
      <c r="L39" s="5"/>
      <c r="N39" s="9"/>
      <c r="O39" s="5"/>
      <c r="Q39" s="5"/>
      <c r="T39" s="5"/>
      <c r="U39" s="5"/>
      <c r="V39" s="5"/>
    </row>
    <row r="40" spans="2:22">
      <c r="E40" s="5"/>
      <c r="F40" s="5"/>
      <c r="H40" s="5"/>
      <c r="I40" s="5"/>
      <c r="K40" s="5"/>
      <c r="L40" s="5"/>
      <c r="N40" s="9"/>
      <c r="O40" s="5"/>
      <c r="Q40" s="5"/>
      <c r="T40" s="5"/>
      <c r="U40" s="5"/>
      <c r="V40" s="5"/>
    </row>
    <row r="41" spans="2:22">
      <c r="E41" s="5"/>
      <c r="F41" s="5"/>
      <c r="H41" s="5"/>
      <c r="I41" s="5"/>
      <c r="K41" s="5"/>
      <c r="L41" s="5"/>
      <c r="N41" s="9"/>
      <c r="O41" s="5"/>
      <c r="Q41" s="5"/>
      <c r="T41" s="5"/>
      <c r="U41" s="5"/>
      <c r="V41" s="5"/>
    </row>
    <row r="42" spans="2:22">
      <c r="E42" s="5"/>
      <c r="F42" s="5"/>
      <c r="H42" s="5"/>
      <c r="I42" s="5"/>
      <c r="K42" s="5"/>
      <c r="L42" s="5"/>
      <c r="N42" s="9"/>
      <c r="O42" s="5"/>
      <c r="Q42" s="5"/>
      <c r="T42" s="5"/>
      <c r="U42" s="5"/>
      <c r="V42" s="5"/>
    </row>
    <row r="43" spans="2:22">
      <c r="E43" s="5"/>
      <c r="F43" s="5"/>
      <c r="H43" s="5"/>
      <c r="I43" s="5"/>
      <c r="K43" s="5"/>
      <c r="L43" s="5"/>
      <c r="N43" s="9"/>
      <c r="O43" s="5"/>
      <c r="Q43" s="5"/>
      <c r="T43" s="5"/>
      <c r="U43" s="5"/>
      <c r="V43" s="5"/>
    </row>
    <row r="44" spans="2:22">
      <c r="E44" s="5"/>
      <c r="F44" s="5"/>
      <c r="H44" s="5"/>
      <c r="I44" s="5"/>
      <c r="K44" s="5"/>
      <c r="L44" s="5"/>
      <c r="N44" s="9"/>
      <c r="O44" s="5"/>
      <c r="Q44" s="5"/>
      <c r="T44" s="5"/>
      <c r="U44" s="5"/>
      <c r="V44" s="5"/>
    </row>
    <row r="45" spans="2:22">
      <c r="E45" s="5"/>
      <c r="F45" s="5"/>
      <c r="H45" s="5"/>
      <c r="I45" s="5"/>
      <c r="K45" s="5"/>
      <c r="L45" s="5"/>
      <c r="N45" s="9"/>
      <c r="O45" s="5"/>
      <c r="Q45" s="5"/>
      <c r="T45" s="5"/>
      <c r="U45" s="5"/>
      <c r="V45" s="5"/>
    </row>
    <row r="46" spans="2:22">
      <c r="E46" s="5"/>
      <c r="F46" s="5"/>
      <c r="H46" s="5"/>
      <c r="I46" s="5"/>
      <c r="K46" s="5"/>
      <c r="L46" s="5"/>
      <c r="N46" s="9"/>
      <c r="O46" s="5"/>
      <c r="Q46" s="5"/>
      <c r="T46" s="5"/>
      <c r="U46" s="5"/>
      <c r="V46" s="5"/>
    </row>
    <row r="47" spans="2:22">
      <c r="E47" s="5"/>
      <c r="F47" s="5"/>
      <c r="H47" s="5"/>
      <c r="I47" s="5"/>
      <c r="K47" s="5"/>
      <c r="L47" s="5"/>
      <c r="N47" s="9"/>
      <c r="O47" s="5"/>
      <c r="Q47" s="5"/>
      <c r="T47" s="5"/>
      <c r="U47" s="5"/>
      <c r="V47" s="5"/>
    </row>
    <row r="48" spans="2:22">
      <c r="E48" s="5"/>
      <c r="F48" s="5"/>
      <c r="H48" s="5"/>
      <c r="I48" s="5"/>
      <c r="K48" s="5"/>
      <c r="L48" s="5"/>
      <c r="N48" s="9"/>
      <c r="O48" s="5"/>
      <c r="Q48" s="5"/>
      <c r="T48" s="5"/>
      <c r="U48" s="5"/>
      <c r="V48" s="5"/>
    </row>
    <row r="49" spans="5:22">
      <c r="E49" s="5"/>
      <c r="F49" s="5"/>
      <c r="H49" s="5"/>
      <c r="I49" s="5"/>
      <c r="K49" s="5"/>
      <c r="L49" s="5"/>
      <c r="N49" s="9"/>
      <c r="O49" s="5"/>
      <c r="Q49" s="5"/>
      <c r="T49" s="5"/>
      <c r="U49" s="5"/>
      <c r="V49" s="5"/>
    </row>
    <row r="50" spans="5:22">
      <c r="E50" s="5"/>
      <c r="F50" s="5"/>
      <c r="H50" s="5"/>
      <c r="I50" s="5"/>
      <c r="K50" s="5"/>
      <c r="L50" s="5"/>
      <c r="N50" s="9"/>
      <c r="O50" s="5"/>
      <c r="Q50" s="5"/>
      <c r="T50" s="5"/>
      <c r="U50" s="5"/>
      <c r="V50" s="5"/>
    </row>
    <row r="51" spans="5:22">
      <c r="E51" s="5"/>
      <c r="F51" s="5"/>
      <c r="H51" s="5"/>
      <c r="I51" s="5"/>
      <c r="K51" s="5"/>
      <c r="L51" s="5"/>
      <c r="N51" s="9"/>
      <c r="O51" s="5"/>
      <c r="Q51" s="5"/>
      <c r="T51" s="5"/>
      <c r="U51" s="5"/>
      <c r="V51" s="5"/>
    </row>
    <row r="52" spans="5:22">
      <c r="E52" s="5"/>
      <c r="F52" s="5"/>
      <c r="H52" s="5"/>
      <c r="I52" s="5"/>
      <c r="K52" s="5"/>
      <c r="L52" s="5"/>
      <c r="N52" s="9"/>
      <c r="O52" s="5"/>
      <c r="Q52" s="5"/>
      <c r="T52" s="5"/>
      <c r="U52" s="5"/>
      <c r="V52" s="5"/>
    </row>
    <row r="53" spans="5:22">
      <c r="E53" s="5"/>
      <c r="F53" s="5"/>
      <c r="H53" s="5"/>
      <c r="I53" s="5"/>
      <c r="K53" s="5"/>
      <c r="L53" s="5"/>
      <c r="N53" s="9"/>
      <c r="O53" s="5"/>
      <c r="Q53" s="5"/>
      <c r="T53" s="5"/>
      <c r="U53" s="5"/>
      <c r="V53" s="5"/>
    </row>
    <row r="54" spans="5:22">
      <c r="E54" s="5"/>
      <c r="F54" s="5"/>
      <c r="H54" s="5"/>
      <c r="I54" s="5"/>
      <c r="K54" s="5"/>
      <c r="L54" s="5"/>
      <c r="N54" s="9"/>
      <c r="O54" s="5"/>
      <c r="Q54" s="5"/>
      <c r="T54" s="5"/>
      <c r="U54" s="5"/>
      <c r="V54" s="5"/>
    </row>
    <row r="55" spans="5:22">
      <c r="E55" s="5"/>
      <c r="F55" s="5"/>
      <c r="H55" s="5"/>
      <c r="I55" s="5"/>
      <c r="K55" s="5"/>
      <c r="L55" s="5"/>
      <c r="N55" s="9"/>
      <c r="O55" s="5"/>
      <c r="Q55" s="5"/>
      <c r="T55" s="5"/>
      <c r="U55" s="5"/>
      <c r="V55" s="5"/>
    </row>
    <row r="56" spans="5:22">
      <c r="E56" s="5"/>
      <c r="F56" s="5"/>
      <c r="H56" s="5"/>
      <c r="I56" s="5"/>
      <c r="K56" s="5"/>
      <c r="L56" s="5"/>
      <c r="N56" s="9"/>
      <c r="O56" s="5"/>
      <c r="Q56" s="5"/>
      <c r="T56" s="5"/>
      <c r="U56" s="5"/>
      <c r="V56" s="5"/>
    </row>
    <row r="57" spans="5:22">
      <c r="E57" s="5"/>
      <c r="F57" s="5"/>
      <c r="H57" s="5"/>
      <c r="I57" s="5"/>
      <c r="K57" s="5"/>
      <c r="L57" s="5"/>
      <c r="N57" s="9"/>
      <c r="O57" s="5"/>
      <c r="Q57" s="5"/>
      <c r="T57" s="5"/>
      <c r="U57" s="5"/>
      <c r="V57" s="5"/>
    </row>
    <row r="58" spans="5:22">
      <c r="E58" s="5"/>
      <c r="F58" s="5"/>
      <c r="H58" s="5"/>
      <c r="I58" s="5"/>
      <c r="K58" s="5"/>
      <c r="L58" s="5"/>
      <c r="N58" s="9"/>
      <c r="O58" s="5"/>
      <c r="Q58" s="5"/>
      <c r="T58" s="5"/>
      <c r="U58" s="5"/>
      <c r="V58" s="5"/>
    </row>
    <row r="59" spans="5:22">
      <c r="E59" s="5"/>
      <c r="F59" s="5"/>
      <c r="H59" s="5"/>
      <c r="I59" s="5"/>
      <c r="K59" s="5"/>
      <c r="L59" s="5"/>
      <c r="N59" s="9"/>
      <c r="O59" s="5"/>
      <c r="Q59" s="5"/>
      <c r="T59" s="5"/>
      <c r="U59" s="5"/>
      <c r="V59" s="5"/>
    </row>
    <row r="60" spans="5:22">
      <c r="E60" s="5"/>
      <c r="F60" s="5"/>
      <c r="H60" s="5"/>
      <c r="I60" s="5"/>
      <c r="K60" s="5"/>
      <c r="L60" s="5"/>
      <c r="N60" s="9"/>
      <c r="O60" s="5"/>
      <c r="Q60" s="5"/>
      <c r="T60" s="5"/>
      <c r="U60" s="5"/>
      <c r="V60" s="5"/>
    </row>
    <row r="61" spans="5:22">
      <c r="E61" s="5"/>
      <c r="F61" s="5"/>
      <c r="H61" s="5"/>
      <c r="I61" s="5"/>
      <c r="K61" s="5"/>
      <c r="L61" s="5"/>
      <c r="N61" s="9"/>
      <c r="O61" s="5"/>
      <c r="Q61" s="5"/>
      <c r="T61" s="5"/>
      <c r="U61" s="5"/>
      <c r="V61" s="5"/>
    </row>
    <row r="62" spans="5:22">
      <c r="E62" s="5"/>
      <c r="F62" s="5"/>
      <c r="H62" s="5"/>
      <c r="I62" s="5"/>
      <c r="K62" s="5"/>
      <c r="L62" s="5"/>
      <c r="N62" s="9"/>
      <c r="O62" s="5"/>
      <c r="Q62" s="5"/>
      <c r="T62" s="5"/>
      <c r="U62" s="5"/>
      <c r="V62" s="5"/>
    </row>
    <row r="63" spans="5:22">
      <c r="E63" s="5"/>
      <c r="F63" s="5"/>
      <c r="H63" s="5"/>
      <c r="I63" s="5"/>
      <c r="K63" s="5"/>
      <c r="L63" s="5"/>
      <c r="N63" s="9"/>
      <c r="O63" s="5"/>
      <c r="Q63" s="5"/>
      <c r="T63" s="5"/>
      <c r="U63" s="5"/>
      <c r="V63" s="5"/>
    </row>
    <row r="64" spans="5:22">
      <c r="E64" s="5"/>
      <c r="F64" s="5"/>
      <c r="H64" s="5"/>
      <c r="I64" s="5"/>
      <c r="K64" s="5"/>
      <c r="L64" s="5"/>
      <c r="N64" s="9"/>
      <c r="O64" s="5"/>
      <c r="Q64" s="5"/>
      <c r="T64" s="5"/>
      <c r="U64" s="5"/>
      <c r="V64" s="5"/>
    </row>
    <row r="65" spans="5:22">
      <c r="E65" s="5"/>
      <c r="F65" s="5"/>
      <c r="H65" s="5"/>
      <c r="I65" s="5"/>
      <c r="K65" s="5"/>
      <c r="L65" s="5"/>
      <c r="N65" s="9"/>
      <c r="O65" s="5"/>
      <c r="Q65" s="5"/>
      <c r="T65" s="5"/>
      <c r="U65" s="5"/>
      <c r="V65" s="5"/>
    </row>
    <row r="66" spans="5:22">
      <c r="E66" s="5"/>
      <c r="F66" s="5"/>
      <c r="H66" s="5"/>
      <c r="I66" s="5"/>
      <c r="K66" s="5"/>
      <c r="L66" s="5"/>
      <c r="N66" s="9"/>
      <c r="O66" s="5"/>
      <c r="Q66" s="5"/>
      <c r="T66" s="5"/>
      <c r="U66" s="5"/>
      <c r="V66" s="5"/>
    </row>
    <row r="67" spans="5:22">
      <c r="E67" s="5"/>
      <c r="F67" s="5"/>
      <c r="H67" s="5"/>
      <c r="I67" s="5"/>
      <c r="K67" s="5"/>
      <c r="L67" s="5"/>
      <c r="N67" s="9"/>
      <c r="O67" s="5"/>
      <c r="Q67" s="5"/>
      <c r="T67" s="5"/>
      <c r="U67" s="5"/>
      <c r="V67" s="5"/>
    </row>
    <row r="68" spans="5:22">
      <c r="E68" s="5"/>
      <c r="F68" s="5"/>
      <c r="H68" s="5"/>
      <c r="I68" s="5"/>
      <c r="K68" s="5"/>
      <c r="L68" s="5"/>
      <c r="N68" s="9"/>
      <c r="O68" s="5"/>
      <c r="Q68" s="5"/>
      <c r="T68" s="5"/>
      <c r="U68" s="5"/>
      <c r="V68" s="5"/>
    </row>
    <row r="69" spans="5:22">
      <c r="E69" s="5"/>
      <c r="F69" s="5"/>
      <c r="H69" s="5"/>
      <c r="I69" s="5"/>
      <c r="K69" s="5"/>
      <c r="L69" s="5"/>
      <c r="N69" s="9"/>
      <c r="O69" s="5"/>
      <c r="Q69" s="5"/>
      <c r="T69" s="5"/>
      <c r="U69" s="5"/>
      <c r="V69" s="5"/>
    </row>
    <row r="70" spans="5:22">
      <c r="E70" s="5"/>
      <c r="F70" s="5"/>
      <c r="H70" s="5"/>
      <c r="I70" s="5"/>
      <c r="K70" s="5"/>
      <c r="L70" s="5"/>
      <c r="N70" s="9"/>
      <c r="O70" s="5"/>
      <c r="Q70" s="5"/>
      <c r="T70" s="5"/>
      <c r="U70" s="5"/>
      <c r="V70" s="5"/>
    </row>
    <row r="71" spans="5:22">
      <c r="E71" s="5"/>
      <c r="F71" s="5"/>
      <c r="H71" s="5"/>
      <c r="I71" s="5"/>
      <c r="K71" s="5"/>
      <c r="L71" s="5"/>
      <c r="N71" s="9"/>
      <c r="O71" s="5"/>
      <c r="Q71" s="5"/>
      <c r="T71" s="5"/>
      <c r="U71" s="5"/>
      <c r="V71" s="5"/>
    </row>
    <row r="72" spans="5:22">
      <c r="E72" s="5"/>
      <c r="F72" s="5"/>
      <c r="H72" s="5"/>
      <c r="I72" s="5"/>
      <c r="K72" s="5"/>
      <c r="L72" s="5"/>
      <c r="N72" s="9"/>
      <c r="O72" s="5"/>
      <c r="Q72" s="5"/>
      <c r="T72" s="5"/>
      <c r="U72" s="5"/>
      <c r="V72" s="5"/>
    </row>
    <row r="73" spans="5:22">
      <c r="E73" s="5"/>
      <c r="F73" s="5"/>
      <c r="H73" s="5"/>
      <c r="I73" s="5"/>
      <c r="K73" s="5"/>
      <c r="L73" s="5"/>
      <c r="N73" s="9"/>
      <c r="O73" s="5"/>
      <c r="Q73" s="5"/>
      <c r="T73" s="5"/>
      <c r="U73" s="5"/>
      <c r="V73" s="5"/>
    </row>
    <row r="74" spans="5:22">
      <c r="E74" s="5"/>
      <c r="F74" s="5"/>
      <c r="H74" s="5"/>
      <c r="I74" s="5"/>
      <c r="K74" s="5"/>
      <c r="L74" s="5"/>
      <c r="N74" s="9"/>
      <c r="O74" s="5"/>
      <c r="Q74" s="5"/>
      <c r="T74" s="5"/>
      <c r="U74" s="5"/>
      <c r="V74" s="5"/>
    </row>
    <row r="75" spans="5:22">
      <c r="E75" s="5"/>
      <c r="F75" s="5"/>
      <c r="H75" s="5"/>
      <c r="I75" s="5"/>
      <c r="K75" s="5"/>
      <c r="L75" s="5"/>
      <c r="N75" s="9"/>
      <c r="O75" s="5"/>
      <c r="Q75" s="5"/>
      <c r="T75" s="5"/>
      <c r="U75" s="5"/>
      <c r="V75" s="5"/>
    </row>
    <row r="76" spans="5:22">
      <c r="E76" s="5"/>
      <c r="F76" s="5"/>
      <c r="H76" s="5"/>
      <c r="I76" s="5"/>
      <c r="K76" s="5"/>
      <c r="L76" s="5"/>
      <c r="N76" s="9"/>
      <c r="O76" s="5"/>
      <c r="Q76" s="5"/>
      <c r="T76" s="5"/>
      <c r="U76" s="5"/>
      <c r="V76" s="5"/>
    </row>
    <row r="77" spans="5:22">
      <c r="E77" s="5"/>
      <c r="F77" s="5"/>
      <c r="H77" s="5"/>
      <c r="I77" s="5"/>
      <c r="K77" s="5"/>
      <c r="L77" s="5"/>
      <c r="N77" s="9"/>
      <c r="O77" s="5"/>
      <c r="Q77" s="5"/>
      <c r="T77" s="5"/>
      <c r="U77" s="5"/>
      <c r="V77" s="5"/>
    </row>
    <row r="78" spans="5:22">
      <c r="E78" s="5"/>
      <c r="F78" s="5"/>
      <c r="H78" s="5"/>
      <c r="I78" s="5"/>
      <c r="K78" s="5"/>
      <c r="L78" s="5"/>
      <c r="N78" s="9"/>
      <c r="O78" s="5"/>
      <c r="Q78" s="5"/>
      <c r="T78" s="5"/>
      <c r="U78" s="5"/>
      <c r="V78" s="5"/>
    </row>
    <row r="79" spans="5:22">
      <c r="E79" s="5"/>
      <c r="F79" s="5"/>
      <c r="H79" s="5"/>
      <c r="I79" s="5"/>
      <c r="K79" s="5"/>
      <c r="L79" s="5"/>
      <c r="N79" s="9"/>
      <c r="O79" s="5"/>
      <c r="Q79" s="5"/>
      <c r="T79" s="5"/>
      <c r="U79" s="5"/>
      <c r="V79" s="5"/>
    </row>
    <row r="80" spans="5:22">
      <c r="E80" s="5"/>
      <c r="F80" s="5"/>
      <c r="H80" s="5"/>
      <c r="I80" s="5"/>
      <c r="K80" s="5"/>
      <c r="L80" s="5"/>
      <c r="N80" s="9"/>
      <c r="O80" s="5"/>
      <c r="Q80" s="5"/>
      <c r="T80" s="5"/>
      <c r="U80" s="5"/>
      <c r="V80" s="5"/>
    </row>
    <row r="81" spans="5:22">
      <c r="E81" s="5"/>
      <c r="F81" s="5"/>
      <c r="H81" s="5"/>
      <c r="I81" s="5"/>
      <c r="K81" s="5"/>
      <c r="L81" s="5"/>
      <c r="N81" s="9"/>
      <c r="O81" s="5"/>
      <c r="Q81" s="5"/>
      <c r="T81" s="5"/>
      <c r="U81" s="5"/>
      <c r="V81" s="5"/>
    </row>
    <row r="82" spans="5:22">
      <c r="E82" s="5"/>
      <c r="F82" s="5"/>
      <c r="H82" s="5"/>
      <c r="I82" s="5"/>
      <c r="K82" s="5"/>
      <c r="L82" s="5"/>
      <c r="N82" s="9"/>
      <c r="O82" s="5"/>
      <c r="Q82" s="5"/>
      <c r="T82" s="5"/>
      <c r="U82" s="5"/>
      <c r="V82" s="5"/>
    </row>
    <row r="83" spans="5:22">
      <c r="E83" s="5"/>
      <c r="F83" s="5"/>
      <c r="H83" s="5"/>
      <c r="I83" s="5"/>
      <c r="K83" s="5"/>
      <c r="L83" s="5"/>
      <c r="N83" s="9"/>
      <c r="O83" s="5"/>
      <c r="Q83" s="5"/>
      <c r="T83" s="5"/>
      <c r="U83" s="5"/>
      <c r="V83" s="5"/>
    </row>
    <row r="84" spans="5:22">
      <c r="E84" s="5"/>
      <c r="F84" s="5"/>
      <c r="H84" s="5"/>
      <c r="I84" s="5"/>
      <c r="K84" s="5"/>
      <c r="L84" s="5"/>
      <c r="N84" s="9"/>
      <c r="O84" s="5"/>
      <c r="Q84" s="5"/>
      <c r="T84" s="5"/>
      <c r="U84" s="5"/>
      <c r="V84" s="5"/>
    </row>
    <row r="85" spans="5:22">
      <c r="E85" s="5"/>
      <c r="F85" s="5"/>
      <c r="H85" s="5"/>
      <c r="I85" s="5"/>
      <c r="K85" s="5"/>
      <c r="L85" s="5"/>
      <c r="N85" s="9"/>
      <c r="O85" s="5"/>
      <c r="Q85" s="5"/>
      <c r="T85" s="5"/>
      <c r="U85" s="5"/>
      <c r="V85" s="5"/>
    </row>
    <row r="86" spans="5:22">
      <c r="E86" s="5"/>
      <c r="F86" s="5"/>
      <c r="H86" s="5"/>
      <c r="I86" s="5"/>
      <c r="K86" s="5"/>
      <c r="L86" s="5"/>
      <c r="N86" s="9"/>
      <c r="O86" s="5"/>
      <c r="Q86" s="5"/>
      <c r="T86" s="5"/>
      <c r="U86" s="5"/>
      <c r="V86" s="5"/>
    </row>
    <row r="87" spans="5:22">
      <c r="E87" s="5"/>
      <c r="F87" s="5"/>
      <c r="H87" s="5"/>
      <c r="I87" s="5"/>
      <c r="K87" s="5"/>
      <c r="L87" s="5"/>
      <c r="N87" s="9"/>
      <c r="O87" s="5"/>
      <c r="Q87" s="5"/>
      <c r="T87" s="5"/>
      <c r="U87" s="5"/>
      <c r="V87" s="5"/>
    </row>
    <row r="88" spans="5:22">
      <c r="E88" s="5"/>
      <c r="F88" s="5"/>
      <c r="H88" s="5"/>
      <c r="I88" s="5"/>
      <c r="K88" s="5"/>
      <c r="L88" s="5"/>
      <c r="N88" s="9"/>
      <c r="O88" s="5"/>
      <c r="Q88" s="5"/>
      <c r="T88" s="5"/>
      <c r="U88" s="5"/>
      <c r="V88" s="5"/>
    </row>
    <row r="89" spans="5:22">
      <c r="E89" s="5"/>
      <c r="F89" s="5"/>
      <c r="H89" s="5"/>
      <c r="I89" s="5"/>
      <c r="K89" s="5"/>
      <c r="L89" s="5"/>
      <c r="N89" s="9"/>
      <c r="O89" s="5"/>
      <c r="Q89" s="5"/>
      <c r="T89" s="5"/>
      <c r="U89" s="5"/>
      <c r="V89" s="5"/>
    </row>
    <row r="90" spans="5:22">
      <c r="E90" s="5"/>
      <c r="F90" s="5"/>
      <c r="H90" s="5"/>
      <c r="I90" s="5"/>
      <c r="K90" s="5"/>
      <c r="L90" s="5"/>
      <c r="N90" s="9"/>
      <c r="O90" s="5"/>
      <c r="Q90" s="5"/>
      <c r="T90" s="5"/>
      <c r="U90" s="5"/>
      <c r="V90" s="5"/>
    </row>
    <row r="91" spans="5:22">
      <c r="E91" s="5"/>
      <c r="F91" s="5"/>
      <c r="H91" s="5"/>
      <c r="I91" s="5"/>
      <c r="K91" s="5"/>
      <c r="L91" s="5"/>
      <c r="N91" s="9"/>
      <c r="O91" s="5"/>
      <c r="Q91" s="5"/>
      <c r="T91" s="5"/>
      <c r="U91" s="5"/>
      <c r="V91" s="5"/>
    </row>
    <row r="92" spans="5:22">
      <c r="E92" s="5"/>
      <c r="F92" s="5"/>
      <c r="H92" s="5"/>
      <c r="I92" s="5"/>
      <c r="K92" s="5"/>
      <c r="L92" s="5"/>
      <c r="N92" s="9"/>
      <c r="O92" s="5"/>
      <c r="Q92" s="5"/>
      <c r="T92" s="5"/>
      <c r="U92" s="5"/>
      <c r="V92" s="5"/>
    </row>
    <row r="93" spans="5:22">
      <c r="E93" s="5"/>
      <c r="F93" s="5"/>
      <c r="H93" s="5"/>
      <c r="I93" s="5"/>
      <c r="K93" s="5"/>
      <c r="L93" s="5"/>
      <c r="N93" s="9"/>
      <c r="O93" s="5"/>
      <c r="Q93" s="5"/>
      <c r="T93" s="5"/>
      <c r="U93" s="5"/>
      <c r="V93" s="5"/>
    </row>
    <row r="94" spans="5:22">
      <c r="E94" s="5"/>
      <c r="F94" s="5"/>
      <c r="H94" s="5"/>
      <c r="I94" s="5"/>
      <c r="K94" s="5"/>
      <c r="L94" s="5"/>
      <c r="N94" s="9"/>
      <c r="O94" s="5"/>
      <c r="Q94" s="5"/>
      <c r="T94" s="5"/>
      <c r="U94" s="5"/>
      <c r="V94" s="5"/>
    </row>
    <row r="95" spans="5:22">
      <c r="E95" s="5"/>
      <c r="F95" s="5"/>
      <c r="H95" s="5"/>
      <c r="I95" s="5"/>
      <c r="K95" s="5"/>
      <c r="L95" s="5"/>
      <c r="N95" s="9"/>
      <c r="O95" s="5"/>
      <c r="Q95" s="5"/>
      <c r="T95" s="5"/>
      <c r="U95" s="5"/>
      <c r="V95" s="5"/>
    </row>
    <row r="96" spans="5:22">
      <c r="E96" s="5"/>
      <c r="F96" s="5"/>
      <c r="H96" s="5"/>
      <c r="I96" s="5"/>
      <c r="K96" s="5"/>
      <c r="L96" s="5"/>
      <c r="N96" s="9"/>
      <c r="O96" s="5"/>
      <c r="Q96" s="5"/>
      <c r="T96" s="5"/>
      <c r="U96" s="5"/>
      <c r="V96" s="5"/>
    </row>
    <row r="97" spans="5:22">
      <c r="E97" s="5"/>
      <c r="F97" s="5"/>
      <c r="H97" s="5"/>
      <c r="I97" s="5"/>
      <c r="K97" s="5"/>
      <c r="L97" s="5"/>
      <c r="N97" s="9"/>
      <c r="O97" s="5"/>
      <c r="Q97" s="5"/>
      <c r="T97" s="5"/>
      <c r="U97" s="5"/>
      <c r="V97" s="5"/>
    </row>
    <row r="98" spans="5:22">
      <c r="E98" s="5"/>
      <c r="F98" s="5"/>
      <c r="H98" s="5"/>
      <c r="I98" s="5"/>
      <c r="K98" s="5"/>
      <c r="L98" s="5"/>
      <c r="N98" s="9"/>
      <c r="O98" s="5"/>
      <c r="Q98" s="5"/>
      <c r="T98" s="5"/>
      <c r="U98" s="5"/>
      <c r="V98" s="5"/>
    </row>
    <row r="99" spans="5:22">
      <c r="E99" s="5"/>
      <c r="F99" s="5"/>
      <c r="H99" s="5"/>
      <c r="I99" s="5"/>
      <c r="K99" s="5"/>
      <c r="L99" s="5"/>
      <c r="N99" s="9"/>
      <c r="O99" s="5"/>
      <c r="Q99" s="5"/>
      <c r="T99" s="5"/>
      <c r="U99" s="5"/>
      <c r="V99" s="5"/>
    </row>
    <row r="100" spans="5:22">
      <c r="E100" s="5"/>
      <c r="F100" s="5"/>
      <c r="H100" s="5"/>
      <c r="I100" s="5"/>
      <c r="K100" s="5"/>
      <c r="L100" s="5"/>
      <c r="N100" s="9"/>
      <c r="O100" s="5"/>
      <c r="Q100" s="5"/>
      <c r="T100" s="5"/>
      <c r="U100" s="5"/>
      <c r="V100" s="5"/>
    </row>
    <row r="101" spans="5:22">
      <c r="E101" s="5"/>
      <c r="F101" s="5"/>
      <c r="H101" s="5"/>
      <c r="I101" s="5"/>
      <c r="K101" s="5"/>
      <c r="L101" s="5"/>
      <c r="N101" s="9"/>
      <c r="O101" s="5"/>
      <c r="Q101" s="5"/>
      <c r="T101" s="5"/>
      <c r="U101" s="5"/>
      <c r="V101" s="5"/>
    </row>
    <row r="102" spans="5:22">
      <c r="E102" s="5"/>
      <c r="F102" s="5"/>
      <c r="H102" s="5"/>
      <c r="I102" s="5"/>
      <c r="K102" s="5"/>
      <c r="L102" s="5"/>
      <c r="N102" s="9"/>
      <c r="O102" s="5"/>
      <c r="Q102" s="5"/>
      <c r="T102" s="5"/>
      <c r="U102" s="5"/>
      <c r="V102" s="5"/>
    </row>
    <row r="103" spans="5:22">
      <c r="E103" s="5"/>
      <c r="F103" s="5"/>
      <c r="H103" s="5"/>
      <c r="I103" s="5"/>
      <c r="K103" s="5"/>
      <c r="L103" s="5"/>
      <c r="N103" s="9"/>
      <c r="O103" s="5"/>
      <c r="Q103" s="5"/>
      <c r="T103" s="5"/>
      <c r="U103" s="5"/>
      <c r="V103" s="5"/>
    </row>
    <row r="104" spans="5:22">
      <c r="E104" s="5"/>
      <c r="F104" s="5"/>
      <c r="H104" s="5"/>
      <c r="I104" s="5"/>
      <c r="K104" s="5"/>
      <c r="L104" s="5"/>
      <c r="N104" s="9"/>
      <c r="O104" s="5"/>
      <c r="Q104" s="5"/>
      <c r="T104" s="5"/>
      <c r="U104" s="5"/>
      <c r="V104" s="5"/>
    </row>
    <row r="105" spans="5:22">
      <c r="E105" s="5"/>
      <c r="F105" s="5"/>
      <c r="H105" s="5"/>
      <c r="I105" s="5"/>
      <c r="K105" s="5"/>
      <c r="L105" s="5"/>
      <c r="N105" s="9"/>
      <c r="O105" s="5"/>
      <c r="Q105" s="5"/>
      <c r="T105" s="5"/>
      <c r="U105" s="5"/>
      <c r="V105" s="5"/>
    </row>
    <row r="106" spans="5:22">
      <c r="E106" s="5"/>
      <c r="F106" s="5"/>
      <c r="H106" s="5"/>
      <c r="I106" s="5"/>
      <c r="K106" s="5"/>
      <c r="L106" s="5"/>
      <c r="N106" s="9"/>
      <c r="O106" s="5"/>
      <c r="Q106" s="5"/>
      <c r="T106" s="5"/>
      <c r="U106" s="5"/>
      <c r="V106" s="5"/>
    </row>
    <row r="107" spans="5:22">
      <c r="E107" s="5"/>
      <c r="F107" s="5"/>
      <c r="H107" s="5"/>
      <c r="I107" s="5"/>
      <c r="K107" s="5"/>
      <c r="L107" s="5"/>
      <c r="N107" s="9"/>
      <c r="O107" s="5"/>
      <c r="Q107" s="5"/>
      <c r="T107" s="5"/>
      <c r="U107" s="5"/>
      <c r="V107" s="5"/>
    </row>
    <row r="108" spans="5:22">
      <c r="E108" s="5"/>
      <c r="F108" s="5"/>
      <c r="H108" s="5"/>
      <c r="I108" s="5"/>
      <c r="K108" s="5"/>
      <c r="L108" s="5"/>
      <c r="N108" s="9"/>
      <c r="O108" s="5"/>
      <c r="Q108" s="5"/>
      <c r="T108" s="5"/>
      <c r="U108" s="5"/>
      <c r="V108" s="5"/>
    </row>
    <row r="109" spans="5:22">
      <c r="E109" s="5"/>
      <c r="F109" s="5"/>
      <c r="H109" s="5"/>
      <c r="I109" s="5"/>
      <c r="K109" s="5"/>
      <c r="L109" s="5"/>
      <c r="N109" s="9"/>
      <c r="O109" s="5"/>
      <c r="Q109" s="5"/>
      <c r="T109" s="5"/>
      <c r="U109" s="5"/>
      <c r="V109" s="5"/>
    </row>
    <row r="110" spans="5:22">
      <c r="E110" s="5"/>
      <c r="F110" s="5"/>
      <c r="H110" s="5"/>
      <c r="I110" s="5"/>
      <c r="K110" s="5"/>
      <c r="L110" s="5"/>
      <c r="N110" s="9"/>
      <c r="O110" s="5"/>
      <c r="Q110" s="5"/>
      <c r="T110" s="5"/>
      <c r="U110" s="5"/>
      <c r="V110" s="5"/>
    </row>
    <row r="111" spans="5:22">
      <c r="E111" s="5"/>
      <c r="F111" s="5"/>
      <c r="H111" s="5"/>
      <c r="I111" s="5"/>
      <c r="K111" s="5"/>
      <c r="L111" s="5"/>
      <c r="N111" s="9"/>
      <c r="O111" s="5"/>
      <c r="Q111" s="5"/>
      <c r="T111" s="5"/>
      <c r="U111" s="5"/>
      <c r="V111" s="5"/>
    </row>
    <row r="112" spans="5:22">
      <c r="E112" s="5"/>
      <c r="F112" s="5"/>
      <c r="H112" s="5"/>
      <c r="I112" s="5"/>
      <c r="K112" s="5"/>
      <c r="L112" s="5"/>
      <c r="N112" s="9"/>
      <c r="O112" s="5"/>
      <c r="Q112" s="5"/>
      <c r="T112" s="5"/>
      <c r="U112" s="5"/>
      <c r="V112" s="5"/>
    </row>
    <row r="113" spans="5:22">
      <c r="E113" s="5"/>
      <c r="F113" s="5"/>
      <c r="H113" s="5"/>
      <c r="I113" s="5"/>
      <c r="K113" s="5"/>
      <c r="L113" s="5"/>
      <c r="N113" s="9"/>
      <c r="O113" s="5"/>
      <c r="Q113" s="5"/>
      <c r="T113" s="5"/>
      <c r="U113" s="5"/>
      <c r="V113" s="5"/>
    </row>
    <row r="114" spans="5:22">
      <c r="E114" s="5"/>
      <c r="F114" s="5"/>
      <c r="H114" s="5"/>
      <c r="I114" s="5"/>
      <c r="K114" s="5"/>
      <c r="L114" s="5"/>
      <c r="N114" s="9"/>
      <c r="O114" s="5"/>
      <c r="Q114" s="5"/>
      <c r="T114" s="5"/>
      <c r="U114" s="5"/>
      <c r="V114" s="5"/>
    </row>
    <row r="115" spans="5:22">
      <c r="E115" s="5"/>
      <c r="F115" s="5"/>
      <c r="H115" s="5"/>
      <c r="I115" s="5"/>
      <c r="K115" s="5"/>
      <c r="L115" s="5"/>
      <c r="N115" s="9"/>
      <c r="O115" s="5"/>
      <c r="Q115" s="5"/>
      <c r="T115" s="5"/>
      <c r="U115" s="5"/>
      <c r="V115" s="5"/>
    </row>
    <row r="116" spans="5:22">
      <c r="E116" s="5"/>
      <c r="F116" s="5"/>
      <c r="H116" s="5"/>
      <c r="I116" s="5"/>
      <c r="K116" s="5"/>
      <c r="L116" s="5"/>
      <c r="N116" s="9"/>
      <c r="O116" s="5"/>
      <c r="Q116" s="5"/>
      <c r="T116" s="5"/>
      <c r="U116" s="5"/>
      <c r="V116" s="5"/>
    </row>
    <row r="117" spans="5:22">
      <c r="E117" s="5"/>
      <c r="F117" s="5"/>
      <c r="H117" s="5"/>
      <c r="I117" s="5"/>
      <c r="K117" s="5"/>
      <c r="L117" s="5"/>
      <c r="N117" s="9"/>
      <c r="O117" s="5"/>
      <c r="Q117" s="5"/>
      <c r="T117" s="5"/>
      <c r="U117" s="5"/>
      <c r="V117" s="5"/>
    </row>
    <row r="118" spans="5:22">
      <c r="E118" s="5"/>
      <c r="F118" s="5"/>
      <c r="H118" s="5"/>
      <c r="I118" s="5"/>
      <c r="K118" s="5"/>
      <c r="L118" s="5"/>
      <c r="N118" s="9"/>
      <c r="O118" s="5"/>
      <c r="Q118" s="5"/>
      <c r="T118" s="5"/>
      <c r="U118" s="5"/>
      <c r="V118" s="5"/>
    </row>
    <row r="119" spans="5:22">
      <c r="E119" s="5"/>
      <c r="F119" s="5"/>
      <c r="H119" s="5"/>
      <c r="I119" s="5"/>
      <c r="K119" s="5"/>
      <c r="L119" s="5"/>
      <c r="N119" s="9"/>
      <c r="O119" s="5"/>
      <c r="Q119" s="5"/>
      <c r="T119" s="5"/>
      <c r="U119" s="5"/>
      <c r="V119" s="5"/>
    </row>
    <row r="120" spans="5:22">
      <c r="E120" s="5"/>
      <c r="F120" s="5"/>
      <c r="H120" s="5"/>
      <c r="I120" s="5"/>
      <c r="K120" s="5"/>
      <c r="L120" s="5"/>
      <c r="N120" s="9"/>
      <c r="O120" s="5"/>
      <c r="Q120" s="5"/>
      <c r="T120" s="5"/>
      <c r="U120" s="5"/>
      <c r="V120" s="5"/>
    </row>
    <row r="121" spans="5:22">
      <c r="E121" s="5"/>
      <c r="F121" s="5"/>
      <c r="H121" s="5"/>
      <c r="I121" s="5"/>
      <c r="K121" s="5"/>
      <c r="L121" s="5"/>
      <c r="N121" s="9"/>
      <c r="O121" s="5"/>
      <c r="Q121" s="5"/>
      <c r="T121" s="5"/>
      <c r="U121" s="5"/>
      <c r="V121" s="5"/>
    </row>
    <row r="122" spans="5:22">
      <c r="E122" s="5"/>
      <c r="F122" s="5"/>
      <c r="H122" s="5"/>
      <c r="I122" s="5"/>
      <c r="K122" s="5"/>
      <c r="L122" s="5"/>
      <c r="N122" s="9"/>
      <c r="O122" s="5"/>
      <c r="Q122" s="5"/>
      <c r="T122" s="5"/>
      <c r="U122" s="5"/>
      <c r="V122" s="5"/>
    </row>
    <row r="123" spans="5:22">
      <c r="E123" s="5"/>
      <c r="F123" s="5"/>
      <c r="H123" s="5"/>
      <c r="I123" s="5"/>
      <c r="K123" s="5"/>
      <c r="L123" s="5"/>
      <c r="N123" s="9"/>
      <c r="O123" s="5"/>
      <c r="Q123" s="5"/>
      <c r="T123" s="5"/>
      <c r="U123" s="5"/>
      <c r="V123" s="5"/>
    </row>
    <row r="124" spans="5:22">
      <c r="E124" s="5"/>
      <c r="F124" s="5"/>
      <c r="H124" s="5"/>
      <c r="I124" s="5"/>
      <c r="K124" s="5"/>
      <c r="L124" s="5"/>
      <c r="N124" s="9"/>
      <c r="O124" s="5"/>
      <c r="Q124" s="5"/>
      <c r="T124" s="5"/>
      <c r="U124" s="5"/>
      <c r="V124" s="5"/>
    </row>
    <row r="125" spans="5:22">
      <c r="E125" s="5"/>
      <c r="F125" s="5"/>
      <c r="H125" s="5"/>
      <c r="I125" s="5"/>
      <c r="K125" s="5"/>
      <c r="L125" s="5"/>
      <c r="N125" s="9"/>
      <c r="O125" s="5"/>
      <c r="Q125" s="5"/>
      <c r="T125" s="5"/>
      <c r="U125" s="5"/>
      <c r="V125" s="5"/>
    </row>
    <row r="126" spans="5:22">
      <c r="E126" s="5"/>
      <c r="F126" s="5"/>
      <c r="H126" s="5"/>
      <c r="I126" s="5"/>
      <c r="K126" s="5"/>
      <c r="L126" s="5"/>
      <c r="N126" s="9"/>
      <c r="O126" s="5"/>
      <c r="Q126" s="5"/>
      <c r="T126" s="5"/>
      <c r="U126" s="5"/>
      <c r="V126" s="5"/>
    </row>
    <row r="127" spans="5:22">
      <c r="E127" s="5"/>
      <c r="F127" s="5"/>
      <c r="H127" s="5"/>
      <c r="I127" s="5"/>
      <c r="K127" s="5"/>
      <c r="L127" s="5"/>
      <c r="N127" s="9"/>
      <c r="O127" s="5"/>
      <c r="Q127" s="5"/>
      <c r="T127" s="5"/>
      <c r="U127" s="5"/>
      <c r="V127" s="5"/>
    </row>
    <row r="128" spans="5:22">
      <c r="E128" s="5"/>
      <c r="F128" s="5"/>
      <c r="H128" s="5"/>
      <c r="I128" s="5"/>
      <c r="K128" s="5"/>
      <c r="L128" s="5"/>
      <c r="N128" s="9"/>
      <c r="O128" s="5"/>
      <c r="Q128" s="5"/>
      <c r="T128" s="5"/>
      <c r="U128" s="5"/>
      <c r="V128" s="5"/>
    </row>
    <row r="129" spans="5:22">
      <c r="E129" s="5"/>
      <c r="F129" s="5"/>
      <c r="H129" s="5"/>
      <c r="I129" s="5"/>
      <c r="K129" s="5"/>
      <c r="L129" s="5"/>
      <c r="N129" s="9"/>
      <c r="O129" s="5"/>
      <c r="Q129" s="5"/>
      <c r="T129" s="5"/>
      <c r="U129" s="5"/>
      <c r="V129" s="5"/>
    </row>
    <row r="130" spans="5:22">
      <c r="E130" s="5"/>
      <c r="F130" s="5"/>
      <c r="H130" s="5"/>
      <c r="I130" s="5"/>
      <c r="K130" s="5"/>
      <c r="L130" s="5"/>
      <c r="N130" s="9"/>
      <c r="O130" s="5"/>
      <c r="Q130" s="5"/>
      <c r="T130" s="5"/>
      <c r="U130" s="5"/>
      <c r="V130" s="5"/>
    </row>
    <row r="131" spans="5:22">
      <c r="E131" s="5"/>
      <c r="F131" s="5"/>
      <c r="H131" s="5"/>
      <c r="I131" s="5"/>
      <c r="K131" s="5"/>
      <c r="L131" s="5"/>
      <c r="N131" s="9"/>
      <c r="O131" s="5"/>
      <c r="Q131" s="5"/>
      <c r="T131" s="5"/>
      <c r="U131" s="5"/>
      <c r="V131" s="5"/>
    </row>
    <row r="132" spans="5:22">
      <c r="E132" s="5"/>
      <c r="F132" s="5"/>
      <c r="H132" s="5"/>
      <c r="I132" s="5"/>
      <c r="K132" s="5"/>
      <c r="L132" s="5"/>
      <c r="N132" s="9"/>
      <c r="O132" s="5"/>
      <c r="Q132" s="5"/>
      <c r="T132" s="5"/>
      <c r="U132" s="5"/>
      <c r="V132" s="5"/>
    </row>
    <row r="133" spans="5:22">
      <c r="E133" s="5"/>
      <c r="F133" s="5"/>
      <c r="H133" s="5"/>
      <c r="I133" s="5"/>
      <c r="K133" s="5"/>
      <c r="L133" s="5"/>
      <c r="N133" s="9"/>
      <c r="O133" s="5"/>
      <c r="Q133" s="5"/>
      <c r="T133" s="5"/>
      <c r="U133" s="5"/>
      <c r="V133" s="5"/>
    </row>
    <row r="134" spans="5:22">
      <c r="E134" s="5"/>
      <c r="F134" s="5"/>
      <c r="H134" s="5"/>
      <c r="I134" s="5"/>
      <c r="K134" s="5"/>
      <c r="L134" s="5"/>
      <c r="N134" s="9"/>
      <c r="O134" s="5"/>
      <c r="Q134" s="5"/>
      <c r="T134" s="5"/>
      <c r="U134" s="5"/>
      <c r="V134" s="5"/>
    </row>
    <row r="135" spans="5:22">
      <c r="E135" s="5"/>
      <c r="F135" s="5"/>
      <c r="H135" s="5"/>
      <c r="I135" s="5"/>
      <c r="K135" s="5"/>
      <c r="L135" s="5"/>
      <c r="N135" s="9"/>
      <c r="O135" s="5"/>
      <c r="Q135" s="5"/>
      <c r="T135" s="5"/>
      <c r="U135" s="5"/>
      <c r="V135" s="5"/>
    </row>
    <row r="136" spans="5:22">
      <c r="E136" s="5"/>
      <c r="F136" s="5"/>
      <c r="H136" s="5"/>
      <c r="I136" s="5"/>
      <c r="K136" s="5"/>
      <c r="L136" s="5"/>
      <c r="N136" s="9"/>
      <c r="O136" s="5"/>
      <c r="Q136" s="5"/>
      <c r="T136" s="5"/>
      <c r="U136" s="5"/>
      <c r="V136" s="5"/>
    </row>
    <row r="137" spans="5:22">
      <c r="E137" s="5"/>
      <c r="F137" s="5"/>
      <c r="H137" s="5"/>
      <c r="I137" s="5"/>
      <c r="K137" s="5"/>
      <c r="L137" s="5"/>
      <c r="N137" s="9"/>
      <c r="O137" s="5"/>
      <c r="Q137" s="5"/>
      <c r="T137" s="5"/>
      <c r="U137" s="5"/>
      <c r="V137" s="5"/>
    </row>
    <row r="138" spans="5:22">
      <c r="E138" s="5"/>
      <c r="F138" s="5"/>
      <c r="H138" s="5"/>
      <c r="I138" s="5"/>
      <c r="K138" s="5"/>
      <c r="L138" s="5"/>
      <c r="N138" s="9"/>
      <c r="O138" s="5"/>
      <c r="Q138" s="5"/>
      <c r="T138" s="5"/>
      <c r="U138" s="5"/>
      <c r="V138" s="5"/>
    </row>
    <row r="139" spans="5:22">
      <c r="E139" s="5"/>
      <c r="F139" s="5"/>
      <c r="H139" s="5"/>
      <c r="I139" s="5"/>
      <c r="K139" s="5"/>
      <c r="L139" s="5"/>
      <c r="N139" s="9"/>
      <c r="O139" s="5"/>
      <c r="Q139" s="5"/>
      <c r="T139" s="5"/>
      <c r="U139" s="5"/>
      <c r="V139" s="5"/>
    </row>
    <row r="140" spans="5:22">
      <c r="E140" s="5"/>
      <c r="F140" s="5"/>
      <c r="H140" s="5"/>
      <c r="I140" s="5"/>
      <c r="K140" s="5"/>
      <c r="L140" s="5"/>
      <c r="N140" s="9"/>
      <c r="O140" s="5"/>
      <c r="Q140" s="5"/>
      <c r="T140" s="5"/>
      <c r="U140" s="5"/>
      <c r="V140" s="5"/>
    </row>
    <row r="141" spans="5:22">
      <c r="E141" s="5"/>
      <c r="F141" s="5"/>
      <c r="H141" s="5"/>
      <c r="I141" s="5"/>
      <c r="K141" s="5"/>
      <c r="L141" s="5"/>
      <c r="N141" s="9"/>
      <c r="O141" s="5"/>
      <c r="Q141" s="5"/>
      <c r="T141" s="5"/>
      <c r="U141" s="5"/>
      <c r="V141" s="5"/>
    </row>
    <row r="142" spans="5:22">
      <c r="E142" s="5"/>
      <c r="F142" s="5"/>
      <c r="H142" s="5"/>
      <c r="I142" s="5"/>
      <c r="K142" s="5"/>
      <c r="L142" s="5"/>
      <c r="N142" s="9"/>
      <c r="O142" s="5"/>
      <c r="Q142" s="5"/>
      <c r="T142" s="5"/>
      <c r="U142" s="5"/>
      <c r="V142" s="5"/>
    </row>
    <row r="143" spans="5:22">
      <c r="E143" s="5"/>
      <c r="F143" s="5"/>
      <c r="H143" s="5"/>
      <c r="I143" s="5"/>
      <c r="K143" s="5"/>
      <c r="L143" s="5"/>
      <c r="N143" s="9"/>
      <c r="O143" s="5"/>
      <c r="Q143" s="5"/>
      <c r="T143" s="5"/>
      <c r="U143" s="5"/>
      <c r="V143" s="5"/>
    </row>
    <row r="144" spans="5:22">
      <c r="E144" s="5"/>
      <c r="F144" s="5"/>
      <c r="H144" s="5"/>
      <c r="I144" s="5"/>
      <c r="K144" s="5"/>
      <c r="L144" s="5"/>
      <c r="N144" s="9"/>
      <c r="O144" s="5"/>
      <c r="Q144" s="5"/>
      <c r="T144" s="5"/>
      <c r="U144" s="5"/>
      <c r="V144" s="5"/>
    </row>
    <row r="145" spans="5:22">
      <c r="E145" s="5"/>
      <c r="F145" s="5"/>
      <c r="H145" s="5"/>
      <c r="I145" s="5"/>
      <c r="K145" s="5"/>
      <c r="L145" s="5"/>
      <c r="N145" s="9"/>
      <c r="O145" s="5"/>
      <c r="Q145" s="5"/>
      <c r="T145" s="5"/>
      <c r="U145" s="5"/>
      <c r="V145" s="5"/>
    </row>
    <row r="146" spans="5:22">
      <c r="E146" s="5"/>
      <c r="F146" s="5"/>
      <c r="H146" s="5"/>
      <c r="I146" s="5"/>
      <c r="K146" s="5"/>
      <c r="L146" s="5"/>
      <c r="N146" s="9"/>
      <c r="O146" s="5"/>
      <c r="Q146" s="5"/>
      <c r="T146" s="5"/>
      <c r="U146" s="5"/>
      <c r="V146" s="5"/>
    </row>
    <row r="147" spans="5:22">
      <c r="E147" s="5"/>
      <c r="F147" s="5"/>
      <c r="H147" s="5"/>
      <c r="I147" s="5"/>
      <c r="K147" s="5"/>
      <c r="L147" s="5"/>
      <c r="N147" s="9"/>
      <c r="O147" s="5"/>
      <c r="Q147" s="5"/>
      <c r="T147" s="5"/>
      <c r="U147" s="5"/>
      <c r="V147" s="5"/>
    </row>
    <row r="148" spans="5:22">
      <c r="E148" s="5"/>
      <c r="F148" s="5"/>
      <c r="H148" s="5"/>
      <c r="I148" s="5"/>
      <c r="K148" s="5"/>
      <c r="L148" s="5"/>
      <c r="N148" s="9"/>
      <c r="O148" s="5"/>
      <c r="Q148" s="5"/>
      <c r="T148" s="5"/>
      <c r="U148" s="5"/>
      <c r="V148" s="5"/>
    </row>
    <row r="149" spans="5:22">
      <c r="E149" s="5"/>
      <c r="F149" s="5"/>
      <c r="H149" s="5"/>
      <c r="I149" s="5"/>
      <c r="K149" s="5"/>
      <c r="L149" s="5"/>
      <c r="N149" s="9"/>
      <c r="O149" s="5"/>
      <c r="Q149" s="5"/>
      <c r="T149" s="5"/>
      <c r="U149" s="5"/>
      <c r="V149" s="5"/>
    </row>
    <row r="150" spans="5:22">
      <c r="E150" s="5"/>
      <c r="F150" s="5"/>
      <c r="H150" s="5"/>
      <c r="I150" s="5"/>
      <c r="K150" s="5"/>
      <c r="L150" s="5"/>
      <c r="N150" s="9"/>
      <c r="O150" s="5"/>
      <c r="Q150" s="5"/>
      <c r="T150" s="5"/>
      <c r="U150" s="5"/>
      <c r="V150" s="5"/>
    </row>
    <row r="151" spans="5:22">
      <c r="E151" s="5"/>
      <c r="F151" s="5"/>
      <c r="H151" s="5"/>
      <c r="I151" s="5"/>
      <c r="K151" s="5"/>
      <c r="L151" s="5"/>
      <c r="N151" s="9"/>
      <c r="O151" s="5"/>
      <c r="Q151" s="5"/>
      <c r="T151" s="5"/>
      <c r="U151" s="5"/>
      <c r="V151" s="5"/>
    </row>
    <row r="152" spans="5:22">
      <c r="E152" s="5"/>
      <c r="F152" s="5"/>
      <c r="H152" s="5"/>
      <c r="I152" s="5"/>
      <c r="K152" s="5"/>
      <c r="L152" s="5"/>
      <c r="N152" s="9"/>
      <c r="O152" s="5"/>
      <c r="Q152" s="5"/>
      <c r="T152" s="5"/>
      <c r="U152" s="5"/>
      <c r="V152" s="5"/>
    </row>
    <row r="153" spans="5:22">
      <c r="E153" s="5"/>
      <c r="F153" s="5"/>
      <c r="H153" s="5"/>
      <c r="I153" s="5"/>
      <c r="K153" s="5"/>
      <c r="L153" s="5"/>
      <c r="N153" s="9"/>
      <c r="O153" s="5"/>
      <c r="Q153" s="5"/>
      <c r="T153" s="5"/>
      <c r="U153" s="5"/>
      <c r="V153" s="5"/>
    </row>
    <row r="154" spans="5:22">
      <c r="E154" s="5"/>
      <c r="F154" s="5"/>
      <c r="H154" s="5"/>
      <c r="I154" s="5"/>
      <c r="K154" s="5"/>
      <c r="L154" s="5"/>
      <c r="N154" s="9"/>
      <c r="O154" s="5"/>
      <c r="Q154" s="5"/>
      <c r="T154" s="5"/>
      <c r="U154" s="5"/>
      <c r="V154" s="5"/>
    </row>
    <row r="155" spans="5:22">
      <c r="E155" s="5"/>
      <c r="F155" s="5"/>
      <c r="H155" s="5"/>
      <c r="I155" s="5"/>
      <c r="K155" s="5"/>
      <c r="L155" s="5"/>
      <c r="N155" s="9"/>
      <c r="O155" s="5"/>
      <c r="Q155" s="5"/>
      <c r="T155" s="5"/>
      <c r="U155" s="5"/>
      <c r="V155" s="5"/>
    </row>
    <row r="156" spans="5:22">
      <c r="E156" s="5"/>
      <c r="F156" s="5"/>
      <c r="H156" s="5"/>
      <c r="I156" s="5"/>
      <c r="K156" s="5"/>
      <c r="L156" s="5"/>
      <c r="N156" s="9"/>
      <c r="O156" s="5"/>
      <c r="Q156" s="5"/>
      <c r="T156" s="5"/>
      <c r="U156" s="5"/>
      <c r="V156" s="5"/>
    </row>
    <row r="157" spans="5:22">
      <c r="E157" s="5"/>
      <c r="F157" s="5"/>
      <c r="H157" s="5"/>
      <c r="I157" s="5"/>
      <c r="K157" s="5"/>
      <c r="L157" s="5"/>
      <c r="N157" s="9"/>
      <c r="O157" s="5"/>
      <c r="Q157" s="5"/>
      <c r="T157" s="5"/>
      <c r="U157" s="5"/>
      <c r="V157" s="5"/>
    </row>
    <row r="158" spans="5:22">
      <c r="E158" s="5"/>
      <c r="F158" s="5"/>
      <c r="H158" s="5"/>
      <c r="I158" s="5"/>
      <c r="K158" s="5"/>
      <c r="L158" s="5"/>
      <c r="N158" s="9"/>
      <c r="O158" s="5"/>
      <c r="Q158" s="5"/>
      <c r="T158" s="5"/>
      <c r="U158" s="5"/>
      <c r="V158" s="5"/>
    </row>
    <row r="159" spans="5:22">
      <c r="E159" s="5"/>
      <c r="F159" s="5"/>
      <c r="H159" s="5"/>
      <c r="I159" s="5"/>
      <c r="K159" s="5"/>
      <c r="L159" s="5"/>
      <c r="N159" s="9"/>
      <c r="O159" s="5"/>
      <c r="Q159" s="5"/>
      <c r="T159" s="5"/>
      <c r="U159" s="5"/>
      <c r="V159" s="5"/>
    </row>
    <row r="160" spans="5:22">
      <c r="E160" s="5"/>
      <c r="F160" s="5"/>
      <c r="H160" s="5"/>
      <c r="I160" s="5"/>
      <c r="K160" s="5"/>
      <c r="L160" s="5"/>
      <c r="N160" s="9"/>
      <c r="O160" s="5"/>
      <c r="Q160" s="5"/>
      <c r="T160" s="5"/>
      <c r="U160" s="5"/>
      <c r="V160" s="5"/>
    </row>
    <row r="161" spans="5:22">
      <c r="E161" s="5"/>
      <c r="F161" s="5"/>
      <c r="H161" s="5"/>
      <c r="I161" s="5"/>
      <c r="K161" s="5"/>
      <c r="L161" s="5"/>
      <c r="N161" s="9"/>
      <c r="O161" s="5"/>
      <c r="Q161" s="5"/>
      <c r="T161" s="5"/>
      <c r="U161" s="5"/>
      <c r="V161" s="5"/>
    </row>
    <row r="162" spans="5:22">
      <c r="E162" s="5"/>
      <c r="F162" s="5"/>
      <c r="H162" s="5"/>
      <c r="I162" s="5"/>
      <c r="K162" s="5"/>
      <c r="L162" s="5"/>
      <c r="N162" s="9"/>
      <c r="O162" s="5"/>
      <c r="Q162" s="5"/>
      <c r="T162" s="5"/>
      <c r="U162" s="5"/>
      <c r="V162" s="5"/>
    </row>
    <row r="163" spans="5:22">
      <c r="E163" s="5"/>
      <c r="F163" s="5"/>
      <c r="H163" s="5"/>
      <c r="I163" s="5"/>
      <c r="K163" s="5"/>
      <c r="L163" s="5"/>
      <c r="N163" s="9"/>
      <c r="O163" s="5"/>
      <c r="Q163" s="5"/>
      <c r="T163" s="5"/>
      <c r="U163" s="5"/>
      <c r="V163" s="5"/>
    </row>
    <row r="164" spans="5:22">
      <c r="E164" s="5"/>
      <c r="F164" s="5"/>
      <c r="H164" s="5"/>
      <c r="I164" s="5"/>
      <c r="K164" s="5"/>
      <c r="L164" s="5"/>
      <c r="N164" s="9"/>
      <c r="O164" s="5"/>
      <c r="Q164" s="5"/>
      <c r="T164" s="5"/>
      <c r="U164" s="5"/>
      <c r="V164" s="5"/>
    </row>
    <row r="165" spans="5:22">
      <c r="E165" s="5"/>
      <c r="F165" s="5"/>
      <c r="H165" s="5"/>
      <c r="I165" s="5"/>
      <c r="K165" s="5"/>
      <c r="L165" s="5"/>
      <c r="N165" s="9"/>
      <c r="O165" s="5"/>
      <c r="Q165" s="5"/>
      <c r="T165" s="5"/>
      <c r="U165" s="5"/>
      <c r="V165" s="5"/>
    </row>
    <row r="166" spans="5:22">
      <c r="E166" s="5"/>
      <c r="F166" s="5"/>
      <c r="H166" s="5"/>
      <c r="I166" s="5"/>
      <c r="K166" s="5"/>
      <c r="L166" s="5"/>
      <c r="N166" s="9"/>
      <c r="O166" s="5"/>
      <c r="Q166" s="5"/>
      <c r="T166" s="5"/>
      <c r="U166" s="5"/>
      <c r="V166" s="5"/>
    </row>
    <row r="167" spans="5:22">
      <c r="E167" s="5"/>
      <c r="F167" s="5"/>
      <c r="H167" s="5"/>
      <c r="I167" s="5"/>
      <c r="K167" s="5"/>
      <c r="L167" s="5"/>
      <c r="N167" s="9"/>
      <c r="O167" s="5"/>
      <c r="Q167" s="5"/>
      <c r="T167" s="5"/>
      <c r="U167" s="5"/>
      <c r="V167" s="5"/>
    </row>
    <row r="168" spans="5:22">
      <c r="E168" s="5"/>
      <c r="F168" s="5"/>
      <c r="H168" s="5"/>
      <c r="I168" s="5"/>
      <c r="K168" s="5"/>
      <c r="L168" s="5"/>
      <c r="N168" s="9"/>
      <c r="O168" s="5"/>
      <c r="Q168" s="5"/>
      <c r="T168" s="5"/>
      <c r="U168" s="5"/>
      <c r="V168" s="5"/>
    </row>
    <row r="169" spans="5:22">
      <c r="E169" s="5"/>
      <c r="F169" s="5"/>
      <c r="H169" s="5"/>
      <c r="I169" s="5"/>
      <c r="K169" s="5"/>
      <c r="L169" s="5"/>
      <c r="N169" s="9"/>
      <c r="O169" s="5"/>
      <c r="Q169" s="5"/>
      <c r="T169" s="5"/>
      <c r="U169" s="5"/>
      <c r="V169" s="5"/>
    </row>
    <row r="170" spans="5:22">
      <c r="E170" s="5"/>
      <c r="F170" s="5"/>
      <c r="H170" s="5"/>
      <c r="I170" s="5"/>
      <c r="K170" s="5"/>
      <c r="L170" s="5"/>
      <c r="N170" s="9"/>
      <c r="O170" s="5"/>
      <c r="Q170" s="5"/>
      <c r="T170" s="5"/>
      <c r="U170" s="5"/>
      <c r="V170" s="5"/>
    </row>
    <row r="171" spans="5:22">
      <c r="E171" s="5"/>
      <c r="F171" s="5"/>
      <c r="H171" s="5"/>
      <c r="I171" s="5"/>
      <c r="K171" s="5"/>
      <c r="L171" s="5"/>
      <c r="N171" s="9"/>
      <c r="O171" s="5"/>
      <c r="Q171" s="5"/>
      <c r="T171" s="5"/>
      <c r="U171" s="5"/>
      <c r="V171" s="5"/>
    </row>
    <row r="172" spans="5:22">
      <c r="E172" s="5"/>
      <c r="F172" s="5"/>
      <c r="H172" s="5"/>
      <c r="I172" s="5"/>
      <c r="K172" s="5"/>
      <c r="L172" s="5"/>
      <c r="N172" s="9"/>
      <c r="O172" s="5"/>
      <c r="Q172" s="5"/>
      <c r="T172" s="5"/>
      <c r="U172" s="5"/>
      <c r="V172" s="5"/>
    </row>
    <row r="173" spans="5:22">
      <c r="E173" s="5"/>
      <c r="F173" s="5"/>
      <c r="H173" s="5"/>
      <c r="I173" s="5"/>
      <c r="K173" s="5"/>
      <c r="L173" s="5"/>
      <c r="N173" s="9"/>
      <c r="O173" s="5"/>
      <c r="Q173" s="5"/>
      <c r="T173" s="5"/>
      <c r="U173" s="5"/>
      <c r="V173" s="5"/>
    </row>
    <row r="174" spans="5:22">
      <c r="E174" s="5"/>
      <c r="F174" s="5"/>
      <c r="H174" s="5"/>
      <c r="I174" s="5"/>
      <c r="K174" s="5"/>
      <c r="L174" s="5"/>
      <c r="N174" s="9"/>
      <c r="O174" s="5"/>
      <c r="Q174" s="5"/>
      <c r="T174" s="5"/>
      <c r="U174" s="5"/>
      <c r="V174" s="5"/>
    </row>
    <row r="175" spans="5:22">
      <c r="E175" s="5"/>
      <c r="F175" s="5"/>
      <c r="H175" s="5"/>
      <c r="I175" s="5"/>
      <c r="K175" s="5"/>
      <c r="L175" s="5"/>
      <c r="N175" s="9"/>
      <c r="O175" s="5"/>
      <c r="Q175" s="5"/>
      <c r="T175" s="5"/>
      <c r="U175" s="5"/>
      <c r="V175" s="5"/>
    </row>
    <row r="176" spans="5:22">
      <c r="E176" s="5"/>
      <c r="F176" s="5"/>
      <c r="H176" s="5"/>
      <c r="I176" s="5"/>
      <c r="K176" s="5"/>
      <c r="L176" s="5"/>
      <c r="N176" s="9"/>
      <c r="O176" s="5"/>
      <c r="Q176" s="5"/>
      <c r="T176" s="5"/>
      <c r="U176" s="5"/>
      <c r="V176" s="5"/>
    </row>
    <row r="177" spans="5:22">
      <c r="E177" s="5"/>
      <c r="F177" s="5"/>
      <c r="H177" s="5"/>
      <c r="I177" s="5"/>
      <c r="K177" s="5"/>
      <c r="L177" s="5"/>
      <c r="N177" s="9"/>
      <c r="O177" s="5"/>
      <c r="Q177" s="5"/>
      <c r="T177" s="5"/>
      <c r="U177" s="5"/>
      <c r="V177" s="5"/>
    </row>
    <row r="178" spans="5:22">
      <c r="E178" s="5"/>
      <c r="F178" s="5"/>
      <c r="H178" s="5"/>
      <c r="I178" s="5"/>
      <c r="K178" s="5"/>
      <c r="L178" s="5"/>
      <c r="N178" s="9"/>
      <c r="O178" s="5"/>
      <c r="Q178" s="5"/>
      <c r="T178" s="5"/>
      <c r="U178" s="5"/>
      <c r="V178" s="5"/>
    </row>
    <row r="179" spans="5:22">
      <c r="E179" s="5"/>
      <c r="F179" s="5"/>
      <c r="H179" s="5"/>
      <c r="I179" s="5"/>
      <c r="K179" s="5"/>
      <c r="L179" s="5"/>
      <c r="N179" s="9"/>
      <c r="O179" s="5"/>
      <c r="Q179" s="5"/>
      <c r="T179" s="5"/>
      <c r="U179" s="5"/>
      <c r="V179" s="5"/>
    </row>
    <row r="180" spans="5:22">
      <c r="E180" s="5"/>
      <c r="F180" s="5"/>
      <c r="H180" s="5"/>
      <c r="I180" s="5"/>
      <c r="K180" s="5"/>
      <c r="L180" s="5"/>
      <c r="N180" s="9"/>
      <c r="O180" s="5"/>
      <c r="Q180" s="5"/>
      <c r="T180" s="5"/>
      <c r="U180" s="5"/>
      <c r="V180" s="5"/>
    </row>
    <row r="181" spans="5:22">
      <c r="E181" s="5"/>
      <c r="F181" s="5"/>
      <c r="H181" s="5"/>
      <c r="I181" s="5"/>
      <c r="K181" s="5"/>
      <c r="L181" s="5"/>
      <c r="N181" s="9"/>
      <c r="O181" s="5"/>
      <c r="Q181" s="5"/>
      <c r="T181" s="5"/>
      <c r="U181" s="5"/>
      <c r="V181" s="5"/>
    </row>
    <row r="182" spans="5:22">
      <c r="E182" s="5"/>
      <c r="F182" s="5"/>
      <c r="H182" s="5"/>
      <c r="I182" s="5"/>
      <c r="K182" s="5"/>
      <c r="L182" s="5"/>
      <c r="N182" s="9"/>
      <c r="O182" s="5"/>
      <c r="Q182" s="5"/>
      <c r="T182" s="5"/>
      <c r="U182" s="5"/>
      <c r="V182" s="5"/>
    </row>
    <row r="183" spans="5:22">
      <c r="E183" s="5"/>
      <c r="F183" s="5"/>
      <c r="H183" s="5"/>
      <c r="I183" s="5"/>
      <c r="K183" s="5"/>
      <c r="L183" s="5"/>
      <c r="N183" s="9"/>
      <c r="O183" s="5"/>
      <c r="Q183" s="5"/>
      <c r="T183" s="5"/>
      <c r="U183" s="5"/>
      <c r="V183" s="5"/>
    </row>
    <row r="184" spans="5:22">
      <c r="E184" s="5"/>
      <c r="F184" s="5"/>
      <c r="H184" s="5"/>
      <c r="I184" s="5"/>
      <c r="K184" s="5"/>
      <c r="L184" s="5"/>
      <c r="N184" s="9"/>
      <c r="O184" s="5"/>
      <c r="Q184" s="5"/>
      <c r="T184" s="5"/>
      <c r="U184" s="5"/>
      <c r="V184" s="5"/>
    </row>
    <row r="185" spans="5:22">
      <c r="E185" s="5"/>
      <c r="F185" s="5"/>
      <c r="H185" s="5"/>
      <c r="I185" s="5"/>
      <c r="K185" s="5"/>
      <c r="L185" s="5"/>
      <c r="N185" s="9"/>
      <c r="O185" s="5"/>
      <c r="Q185" s="5"/>
      <c r="T185" s="5"/>
      <c r="U185" s="5"/>
      <c r="V185" s="5"/>
    </row>
    <row r="186" spans="5:22">
      <c r="E186" s="5"/>
      <c r="F186" s="5"/>
      <c r="H186" s="5"/>
      <c r="I186" s="5"/>
      <c r="K186" s="5"/>
      <c r="L186" s="5"/>
      <c r="N186" s="9"/>
      <c r="O186" s="5"/>
      <c r="Q186" s="5"/>
      <c r="T186" s="5"/>
      <c r="U186" s="5"/>
      <c r="V186" s="5"/>
    </row>
    <row r="187" spans="5:22">
      <c r="E187" s="5"/>
      <c r="F187" s="5"/>
      <c r="H187" s="5"/>
      <c r="I187" s="5"/>
      <c r="K187" s="5"/>
      <c r="L187" s="5"/>
      <c r="N187" s="9"/>
      <c r="O187" s="5"/>
      <c r="Q187" s="5"/>
      <c r="T187" s="5"/>
      <c r="U187" s="5"/>
      <c r="V187" s="5"/>
    </row>
    <row r="188" spans="5:22">
      <c r="E188" s="5"/>
      <c r="F188" s="5"/>
      <c r="H188" s="5"/>
      <c r="I188" s="5"/>
      <c r="K188" s="5"/>
      <c r="L188" s="5"/>
      <c r="N188" s="9"/>
      <c r="O188" s="5"/>
      <c r="Q188" s="5"/>
      <c r="T188" s="5"/>
      <c r="U188" s="5"/>
      <c r="V188" s="5"/>
    </row>
    <row r="189" spans="5:22">
      <c r="E189" s="5"/>
      <c r="F189" s="5"/>
      <c r="H189" s="5"/>
      <c r="I189" s="5"/>
      <c r="K189" s="5"/>
      <c r="L189" s="5"/>
      <c r="N189" s="9"/>
      <c r="O189" s="5"/>
      <c r="Q189" s="5"/>
      <c r="T189" s="5"/>
      <c r="U189" s="5"/>
      <c r="V189" s="5"/>
    </row>
    <row r="190" spans="5:22">
      <c r="E190" s="5"/>
      <c r="F190" s="5"/>
      <c r="H190" s="5"/>
      <c r="I190" s="5"/>
      <c r="K190" s="5"/>
      <c r="L190" s="5"/>
      <c r="N190" s="9"/>
      <c r="O190" s="5"/>
      <c r="Q190" s="5"/>
      <c r="T190" s="5"/>
      <c r="U190" s="5"/>
      <c r="V190" s="5"/>
    </row>
    <row r="191" spans="5:22">
      <c r="E191" s="5"/>
      <c r="F191" s="5"/>
      <c r="H191" s="5"/>
      <c r="I191" s="5"/>
      <c r="K191" s="5"/>
      <c r="L191" s="5"/>
      <c r="N191" s="9"/>
      <c r="O191" s="5"/>
      <c r="Q191" s="5"/>
      <c r="T191" s="5"/>
      <c r="U191" s="5"/>
      <c r="V191" s="5"/>
    </row>
    <row r="192" spans="5:22">
      <c r="E192" s="5"/>
      <c r="F192" s="5"/>
      <c r="H192" s="5"/>
      <c r="I192" s="5"/>
      <c r="K192" s="5"/>
      <c r="L192" s="5"/>
      <c r="N192" s="9"/>
      <c r="O192" s="5"/>
      <c r="Q192" s="5"/>
      <c r="T192" s="5"/>
      <c r="U192" s="5"/>
      <c r="V192" s="5"/>
    </row>
    <row r="193" spans="5:22">
      <c r="E193" s="5"/>
      <c r="F193" s="5"/>
      <c r="H193" s="5"/>
      <c r="I193" s="5"/>
      <c r="K193" s="5"/>
      <c r="L193" s="5"/>
      <c r="N193" s="9"/>
      <c r="O193" s="5"/>
      <c r="Q193" s="5"/>
      <c r="T193" s="5"/>
      <c r="U193" s="5"/>
      <c r="V193" s="5"/>
    </row>
    <row r="194" spans="5:22">
      <c r="E194" s="5"/>
      <c r="F194" s="5"/>
      <c r="H194" s="5"/>
      <c r="I194" s="5"/>
      <c r="K194" s="5"/>
      <c r="L194" s="5"/>
      <c r="N194" s="9"/>
      <c r="O194" s="5"/>
      <c r="Q194" s="5"/>
      <c r="T194" s="5"/>
      <c r="U194" s="5"/>
      <c r="V194" s="5"/>
    </row>
    <row r="195" spans="5:22">
      <c r="E195" s="5"/>
      <c r="F195" s="5"/>
      <c r="H195" s="5"/>
      <c r="I195" s="5"/>
      <c r="K195" s="5"/>
      <c r="L195" s="5"/>
      <c r="N195" s="9"/>
      <c r="O195" s="5"/>
      <c r="Q195" s="5"/>
      <c r="T195" s="5"/>
      <c r="U195" s="5"/>
      <c r="V195" s="5"/>
    </row>
    <row r="196" spans="5:22">
      <c r="E196" s="5"/>
      <c r="F196" s="5"/>
      <c r="H196" s="5"/>
      <c r="I196" s="5"/>
      <c r="K196" s="5"/>
      <c r="L196" s="5"/>
      <c r="N196" s="9"/>
      <c r="O196" s="5"/>
      <c r="Q196" s="5"/>
      <c r="T196" s="5"/>
      <c r="U196" s="5"/>
      <c r="V196" s="5"/>
    </row>
    <row r="197" spans="5:22">
      <c r="E197" s="5"/>
      <c r="F197" s="5"/>
      <c r="H197" s="5"/>
      <c r="I197" s="5"/>
      <c r="K197" s="5"/>
      <c r="L197" s="5"/>
      <c r="N197" s="9"/>
      <c r="O197" s="5"/>
      <c r="Q197" s="5"/>
      <c r="T197" s="5"/>
      <c r="U197" s="5"/>
      <c r="V197" s="5"/>
    </row>
    <row r="198" spans="5:22">
      <c r="E198" s="5"/>
      <c r="F198" s="5"/>
      <c r="H198" s="5"/>
      <c r="I198" s="5"/>
      <c r="K198" s="5"/>
      <c r="L198" s="5"/>
      <c r="N198" s="9"/>
      <c r="O198" s="5"/>
      <c r="Q198" s="5"/>
      <c r="T198" s="5"/>
      <c r="U198" s="5"/>
      <c r="V198" s="5"/>
    </row>
    <row r="199" spans="5:22">
      <c r="E199" s="5"/>
      <c r="F199" s="5"/>
      <c r="H199" s="5"/>
      <c r="I199" s="5"/>
      <c r="K199" s="5"/>
      <c r="L199" s="5"/>
      <c r="N199" s="9"/>
      <c r="O199" s="5"/>
      <c r="Q199" s="5"/>
      <c r="T199" s="5"/>
      <c r="U199" s="5"/>
      <c r="V199" s="5"/>
    </row>
    <row r="200" spans="5:22">
      <c r="E200" s="5"/>
      <c r="F200" s="5"/>
      <c r="H200" s="5"/>
      <c r="I200" s="5"/>
      <c r="K200" s="5"/>
      <c r="L200" s="5"/>
      <c r="N200" s="9"/>
      <c r="O200" s="5"/>
      <c r="Q200" s="5"/>
      <c r="T200" s="5"/>
      <c r="U200" s="5"/>
      <c r="V200" s="5"/>
    </row>
    <row r="201" spans="5:22">
      <c r="E201" s="5"/>
      <c r="F201" s="5"/>
      <c r="H201" s="5"/>
      <c r="I201" s="5"/>
      <c r="K201" s="5"/>
      <c r="L201" s="5"/>
      <c r="N201" s="9"/>
      <c r="O201" s="5"/>
      <c r="Q201" s="5"/>
      <c r="T201" s="5"/>
      <c r="U201" s="5"/>
      <c r="V201" s="5"/>
    </row>
    <row r="202" spans="5:22">
      <c r="E202" s="5"/>
      <c r="F202" s="5"/>
      <c r="H202" s="5"/>
      <c r="I202" s="5"/>
      <c r="K202" s="5"/>
      <c r="L202" s="5"/>
      <c r="N202" s="9"/>
      <c r="O202" s="5"/>
      <c r="Q202" s="5"/>
      <c r="T202" s="5"/>
      <c r="U202" s="5"/>
      <c r="V202" s="5"/>
    </row>
    <row r="203" spans="5:22">
      <c r="E203" s="5"/>
      <c r="F203" s="5"/>
      <c r="H203" s="5"/>
      <c r="I203" s="5"/>
      <c r="K203" s="5"/>
      <c r="L203" s="5"/>
      <c r="N203" s="9"/>
      <c r="O203" s="5"/>
      <c r="Q203" s="5"/>
      <c r="T203" s="5"/>
      <c r="U203" s="5"/>
      <c r="V203" s="5"/>
    </row>
    <row r="204" spans="5:22">
      <c r="E204" s="5"/>
      <c r="F204" s="5"/>
      <c r="H204" s="5"/>
      <c r="I204" s="5"/>
      <c r="K204" s="5"/>
      <c r="L204" s="5"/>
      <c r="N204" s="9"/>
      <c r="O204" s="5"/>
      <c r="Q204" s="5"/>
      <c r="T204" s="5"/>
      <c r="U204" s="5"/>
      <c r="V204" s="5"/>
    </row>
    <row r="205" spans="5:22">
      <c r="E205" s="5"/>
      <c r="F205" s="5"/>
      <c r="H205" s="5"/>
      <c r="I205" s="5"/>
      <c r="K205" s="5"/>
      <c r="L205" s="5"/>
      <c r="N205" s="9"/>
      <c r="O205" s="5"/>
      <c r="Q205" s="5"/>
      <c r="T205" s="5"/>
      <c r="U205" s="5"/>
      <c r="V205" s="5"/>
    </row>
    <row r="206" spans="5:22">
      <c r="E206" s="5"/>
      <c r="F206" s="5"/>
      <c r="H206" s="5"/>
      <c r="I206" s="5"/>
      <c r="K206" s="5"/>
      <c r="L206" s="5"/>
      <c r="N206" s="9"/>
      <c r="O206" s="5"/>
      <c r="Q206" s="5"/>
      <c r="T206" s="5"/>
      <c r="U206" s="5"/>
      <c r="V206" s="5"/>
    </row>
    <row r="207" spans="5:22">
      <c r="E207" s="5"/>
      <c r="F207" s="5"/>
      <c r="H207" s="5"/>
      <c r="I207" s="5"/>
      <c r="K207" s="5"/>
      <c r="L207" s="5"/>
      <c r="N207" s="9"/>
      <c r="O207" s="5"/>
      <c r="Q207" s="5"/>
      <c r="T207" s="5"/>
      <c r="U207" s="5"/>
      <c r="V207" s="5"/>
    </row>
    <row r="208" spans="5:22">
      <c r="E208" s="5"/>
      <c r="F208" s="5"/>
      <c r="H208" s="5"/>
      <c r="I208" s="5"/>
      <c r="K208" s="5"/>
      <c r="L208" s="5"/>
      <c r="N208" s="9"/>
      <c r="O208" s="5"/>
      <c r="Q208" s="5"/>
      <c r="T208" s="5"/>
      <c r="U208" s="5"/>
      <c r="V208" s="5"/>
    </row>
    <row r="209" spans="5:22">
      <c r="E209" s="5"/>
      <c r="F209" s="5"/>
      <c r="H209" s="5"/>
      <c r="I209" s="5"/>
      <c r="K209" s="5"/>
      <c r="L209" s="5"/>
      <c r="N209" s="9"/>
      <c r="O209" s="5"/>
      <c r="Q209" s="5"/>
      <c r="T209" s="5"/>
      <c r="U209" s="5"/>
      <c r="V209" s="5"/>
    </row>
    <row r="210" spans="5:22">
      <c r="E210" s="5"/>
      <c r="F210" s="5"/>
      <c r="H210" s="5"/>
      <c r="I210" s="5"/>
      <c r="K210" s="5"/>
      <c r="L210" s="5"/>
      <c r="N210" s="9"/>
      <c r="O210" s="5"/>
      <c r="Q210" s="5"/>
      <c r="T210" s="5"/>
      <c r="U210" s="5"/>
      <c r="V210" s="5"/>
    </row>
    <row r="211" spans="5:22">
      <c r="E211" s="5"/>
      <c r="F211" s="5"/>
      <c r="H211" s="5"/>
      <c r="I211" s="5"/>
      <c r="K211" s="5"/>
      <c r="L211" s="5"/>
      <c r="N211" s="9"/>
      <c r="O211" s="5"/>
      <c r="Q211" s="5"/>
      <c r="T211" s="5"/>
      <c r="U211" s="5"/>
      <c r="V211" s="5"/>
    </row>
    <row r="212" spans="5:22">
      <c r="E212" s="5"/>
      <c r="F212" s="5"/>
      <c r="H212" s="5"/>
      <c r="I212" s="5"/>
      <c r="K212" s="5"/>
      <c r="L212" s="5"/>
      <c r="N212" s="9"/>
      <c r="O212" s="5"/>
      <c r="Q212" s="5"/>
      <c r="T212" s="5"/>
      <c r="U212" s="5"/>
      <c r="V212" s="5"/>
    </row>
    <row r="213" spans="5:22">
      <c r="E213" s="5"/>
      <c r="F213" s="5"/>
      <c r="H213" s="5"/>
      <c r="I213" s="5"/>
      <c r="K213" s="5"/>
      <c r="L213" s="5"/>
      <c r="N213" s="9"/>
      <c r="O213" s="5"/>
      <c r="Q213" s="5"/>
      <c r="T213" s="5"/>
      <c r="U213" s="5"/>
      <c r="V213" s="5"/>
    </row>
    <row r="214" spans="5:22">
      <c r="E214" s="5"/>
      <c r="F214" s="5"/>
      <c r="H214" s="5"/>
      <c r="I214" s="5"/>
      <c r="K214" s="5"/>
      <c r="L214" s="5"/>
      <c r="N214" s="9"/>
      <c r="O214" s="5"/>
      <c r="Q214" s="5"/>
      <c r="T214" s="5"/>
      <c r="U214" s="5"/>
      <c r="V214" s="5"/>
    </row>
    <row r="215" spans="5:22">
      <c r="E215" s="5"/>
      <c r="F215" s="5"/>
      <c r="H215" s="5"/>
      <c r="I215" s="5"/>
      <c r="K215" s="5"/>
      <c r="L215" s="5"/>
      <c r="N215" s="9"/>
      <c r="O215" s="5"/>
      <c r="Q215" s="5"/>
      <c r="T215" s="5"/>
      <c r="U215" s="5"/>
      <c r="V215" s="5"/>
    </row>
    <row r="216" spans="5:22">
      <c r="E216" s="5"/>
      <c r="F216" s="5"/>
      <c r="H216" s="5"/>
      <c r="I216" s="5"/>
      <c r="K216" s="5"/>
      <c r="L216" s="5"/>
      <c r="N216" s="9"/>
      <c r="O216" s="5"/>
      <c r="Q216" s="5"/>
      <c r="T216" s="5"/>
      <c r="U216" s="5"/>
      <c r="V216" s="5"/>
    </row>
    <row r="217" spans="5:22">
      <c r="E217" s="5"/>
      <c r="F217" s="5"/>
      <c r="H217" s="5"/>
      <c r="I217" s="5"/>
      <c r="K217" s="5"/>
      <c r="L217" s="5"/>
      <c r="N217" s="9"/>
      <c r="O217" s="5"/>
      <c r="Q217" s="5"/>
      <c r="T217" s="5"/>
      <c r="U217" s="5"/>
      <c r="V217" s="5"/>
    </row>
    <row r="218" spans="5:22">
      <c r="E218" s="5"/>
      <c r="F218" s="5"/>
      <c r="H218" s="5"/>
      <c r="I218" s="5"/>
      <c r="K218" s="5"/>
      <c r="L218" s="5"/>
      <c r="N218" s="9"/>
      <c r="O218" s="5"/>
      <c r="Q218" s="5"/>
      <c r="T218" s="5"/>
      <c r="U218" s="5"/>
      <c r="V218" s="5"/>
    </row>
    <row r="219" spans="5:22">
      <c r="E219" s="5"/>
      <c r="F219" s="5"/>
      <c r="H219" s="5"/>
      <c r="I219" s="5"/>
      <c r="K219" s="5"/>
      <c r="L219" s="5"/>
      <c r="N219" s="9"/>
      <c r="O219" s="5"/>
      <c r="Q219" s="5"/>
      <c r="T219" s="5"/>
      <c r="U219" s="5"/>
      <c r="V219" s="5"/>
    </row>
    <row r="220" spans="5:22">
      <c r="E220" s="5"/>
      <c r="F220" s="5"/>
      <c r="H220" s="5"/>
      <c r="I220" s="5"/>
      <c r="K220" s="5"/>
      <c r="L220" s="5"/>
      <c r="N220" s="9"/>
      <c r="O220" s="5"/>
      <c r="Q220" s="5"/>
      <c r="T220" s="5"/>
      <c r="U220" s="5"/>
      <c r="V220" s="5"/>
    </row>
    <row r="221" spans="5:22">
      <c r="E221" s="5"/>
      <c r="F221" s="5"/>
      <c r="H221" s="5"/>
      <c r="I221" s="5"/>
      <c r="K221" s="5"/>
      <c r="L221" s="5"/>
      <c r="N221" s="9"/>
      <c r="O221" s="5"/>
      <c r="Q221" s="5"/>
      <c r="T221" s="5"/>
      <c r="U221" s="5"/>
      <c r="V221" s="5"/>
    </row>
    <row r="222" spans="5:22">
      <c r="E222" s="5"/>
      <c r="F222" s="5"/>
      <c r="H222" s="5"/>
      <c r="I222" s="5"/>
      <c r="K222" s="5"/>
      <c r="L222" s="5"/>
      <c r="N222" s="9"/>
      <c r="O222" s="5"/>
      <c r="Q222" s="5"/>
      <c r="T222" s="5"/>
      <c r="U222" s="5"/>
      <c r="V222" s="5"/>
    </row>
    <row r="223" spans="5:22">
      <c r="E223" s="5"/>
      <c r="F223" s="5"/>
      <c r="H223" s="5"/>
      <c r="I223" s="5"/>
      <c r="K223" s="5"/>
      <c r="L223" s="5"/>
      <c r="N223" s="9"/>
      <c r="O223" s="5"/>
      <c r="Q223" s="5"/>
      <c r="T223" s="5"/>
      <c r="U223" s="5"/>
      <c r="V223" s="5"/>
    </row>
    <row r="224" spans="5:22">
      <c r="E224" s="5"/>
      <c r="F224" s="5"/>
      <c r="H224" s="5"/>
      <c r="I224" s="5"/>
      <c r="K224" s="5"/>
      <c r="L224" s="5"/>
      <c r="N224" s="9"/>
      <c r="O224" s="5"/>
      <c r="Q224" s="5"/>
      <c r="T224" s="5"/>
      <c r="U224" s="5"/>
      <c r="V224" s="5"/>
    </row>
    <row r="225" spans="5:22">
      <c r="E225" s="5"/>
      <c r="F225" s="5"/>
      <c r="H225" s="5"/>
      <c r="I225" s="5"/>
      <c r="K225" s="5"/>
      <c r="L225" s="5"/>
      <c r="N225" s="9"/>
      <c r="O225" s="5"/>
      <c r="Q225" s="5"/>
      <c r="T225" s="5"/>
      <c r="U225" s="5"/>
      <c r="V225" s="5"/>
    </row>
    <row r="226" spans="5:22">
      <c r="E226" s="5"/>
      <c r="F226" s="5"/>
      <c r="H226" s="5"/>
      <c r="I226" s="5"/>
      <c r="K226" s="5"/>
      <c r="L226" s="5"/>
      <c r="N226" s="9"/>
      <c r="O226" s="5"/>
      <c r="Q226" s="5"/>
      <c r="T226" s="5"/>
      <c r="U226" s="5"/>
      <c r="V226" s="5"/>
    </row>
    <row r="227" spans="5:22">
      <c r="E227" s="5"/>
      <c r="F227" s="5"/>
      <c r="H227" s="5"/>
      <c r="I227" s="5"/>
      <c r="K227" s="5"/>
      <c r="L227" s="5"/>
      <c r="N227" s="9"/>
      <c r="O227" s="5"/>
      <c r="Q227" s="5"/>
      <c r="T227" s="5"/>
      <c r="U227" s="5"/>
      <c r="V227" s="5"/>
    </row>
    <row r="228" spans="5:22">
      <c r="E228" s="5"/>
      <c r="F228" s="5"/>
      <c r="H228" s="5"/>
      <c r="I228" s="5"/>
      <c r="K228" s="5"/>
      <c r="L228" s="5"/>
      <c r="N228" s="9"/>
      <c r="O228" s="5"/>
      <c r="Q228" s="5"/>
      <c r="T228" s="5"/>
      <c r="U228" s="5"/>
      <c r="V228" s="5"/>
    </row>
    <row r="229" spans="5:22">
      <c r="E229" s="5"/>
      <c r="F229" s="5"/>
      <c r="H229" s="5"/>
      <c r="I229" s="5"/>
      <c r="K229" s="5"/>
      <c r="L229" s="5"/>
      <c r="N229" s="9"/>
      <c r="O229" s="5"/>
      <c r="Q229" s="5"/>
      <c r="T229" s="5"/>
      <c r="U229" s="5"/>
      <c r="V229" s="5"/>
    </row>
    <row r="230" spans="5:22">
      <c r="E230" s="5"/>
      <c r="F230" s="5"/>
      <c r="H230" s="5"/>
      <c r="I230" s="5"/>
      <c r="K230" s="5"/>
      <c r="L230" s="5"/>
      <c r="N230" s="9"/>
      <c r="O230" s="5"/>
      <c r="Q230" s="5"/>
      <c r="T230" s="5"/>
      <c r="U230" s="5"/>
      <c r="V230" s="5"/>
    </row>
    <row r="231" spans="5:22">
      <c r="E231" s="5"/>
      <c r="F231" s="5"/>
      <c r="H231" s="5"/>
      <c r="I231" s="5"/>
      <c r="K231" s="5"/>
      <c r="L231" s="5"/>
      <c r="N231" s="9"/>
      <c r="O231" s="5"/>
      <c r="Q231" s="5"/>
      <c r="T231" s="5"/>
      <c r="U231" s="5"/>
      <c r="V231" s="5"/>
    </row>
    <row r="232" spans="5:22">
      <c r="E232" s="5"/>
      <c r="F232" s="5"/>
      <c r="H232" s="5"/>
      <c r="I232" s="5"/>
      <c r="K232" s="5"/>
      <c r="L232" s="5"/>
      <c r="N232" s="9"/>
      <c r="O232" s="5"/>
      <c r="Q232" s="5"/>
      <c r="T232" s="5"/>
      <c r="U232" s="5"/>
      <c r="V232" s="5"/>
    </row>
    <row r="233" spans="5:22">
      <c r="E233" s="5"/>
      <c r="F233" s="5"/>
      <c r="H233" s="5"/>
      <c r="I233" s="5"/>
      <c r="K233" s="5"/>
      <c r="L233" s="5"/>
      <c r="N233" s="9"/>
      <c r="O233" s="5"/>
      <c r="Q233" s="5"/>
      <c r="T233" s="5"/>
      <c r="U233" s="5"/>
      <c r="V233" s="5"/>
    </row>
    <row r="234" spans="5:22">
      <c r="E234" s="5"/>
      <c r="F234" s="5"/>
      <c r="H234" s="5"/>
      <c r="I234" s="5"/>
      <c r="K234" s="5"/>
      <c r="L234" s="5"/>
      <c r="N234" s="9"/>
      <c r="O234" s="5"/>
      <c r="Q234" s="5"/>
      <c r="T234" s="5"/>
      <c r="U234" s="5"/>
      <c r="V234" s="5"/>
    </row>
    <row r="235" spans="5:22">
      <c r="E235" s="5"/>
      <c r="F235" s="5"/>
      <c r="H235" s="5"/>
      <c r="I235" s="5"/>
      <c r="K235" s="5"/>
      <c r="L235" s="5"/>
      <c r="N235" s="9"/>
      <c r="O235" s="5"/>
      <c r="Q235" s="5"/>
      <c r="T235" s="5"/>
      <c r="U235" s="5"/>
      <c r="V235" s="5"/>
    </row>
    <row r="236" spans="5:22">
      <c r="E236" s="5"/>
      <c r="F236" s="5"/>
      <c r="H236" s="5"/>
      <c r="I236" s="5"/>
      <c r="K236" s="5"/>
      <c r="L236" s="5"/>
      <c r="N236" s="9"/>
      <c r="O236" s="5"/>
      <c r="Q236" s="5"/>
      <c r="T236" s="5"/>
      <c r="U236" s="5"/>
      <c r="V236" s="5"/>
    </row>
    <row r="237" spans="5:22">
      <c r="E237" s="5"/>
      <c r="F237" s="5"/>
      <c r="H237" s="5"/>
      <c r="I237" s="5"/>
      <c r="K237" s="5"/>
      <c r="L237" s="5"/>
      <c r="N237" s="9"/>
      <c r="O237" s="5"/>
      <c r="Q237" s="5"/>
      <c r="T237" s="5"/>
      <c r="U237" s="5"/>
      <c r="V237" s="5"/>
    </row>
    <row r="238" spans="5:22">
      <c r="E238" s="5"/>
      <c r="F238" s="5"/>
      <c r="H238" s="5"/>
      <c r="I238" s="5"/>
      <c r="K238" s="5"/>
      <c r="L238" s="5"/>
      <c r="N238" s="9"/>
      <c r="O238" s="5"/>
      <c r="Q238" s="5"/>
      <c r="T238" s="5"/>
      <c r="U238" s="5"/>
      <c r="V238" s="5"/>
    </row>
    <row r="239" spans="5:22">
      <c r="E239" s="5"/>
      <c r="F239" s="5"/>
      <c r="H239" s="5"/>
      <c r="I239" s="5"/>
      <c r="K239" s="5"/>
      <c r="L239" s="5"/>
      <c r="N239" s="9"/>
      <c r="O239" s="5"/>
      <c r="Q239" s="5"/>
      <c r="T239" s="5"/>
      <c r="U239" s="5"/>
      <c r="V239" s="5"/>
    </row>
    <row r="240" spans="5:22">
      <c r="E240" s="5"/>
      <c r="F240" s="5"/>
      <c r="H240" s="5"/>
      <c r="I240" s="5"/>
      <c r="K240" s="5"/>
      <c r="L240" s="5"/>
      <c r="N240" s="9"/>
      <c r="O240" s="5"/>
      <c r="Q240" s="5"/>
      <c r="T240" s="5"/>
      <c r="U240" s="5"/>
      <c r="V240" s="5"/>
    </row>
    <row r="241" spans="5:22">
      <c r="E241" s="5"/>
      <c r="F241" s="5"/>
      <c r="H241" s="5"/>
      <c r="I241" s="5"/>
      <c r="K241" s="5"/>
      <c r="L241" s="5"/>
      <c r="N241" s="9"/>
      <c r="O241" s="5"/>
      <c r="Q241" s="5"/>
      <c r="T241" s="5"/>
      <c r="U241" s="5"/>
      <c r="V241" s="5"/>
    </row>
    <row r="242" spans="5:22">
      <c r="E242" s="5"/>
      <c r="F242" s="5"/>
      <c r="H242" s="5"/>
      <c r="I242" s="5"/>
      <c r="K242" s="5"/>
      <c r="L242" s="5"/>
      <c r="N242" s="9"/>
      <c r="O242" s="5"/>
      <c r="Q242" s="5"/>
      <c r="T242" s="5"/>
      <c r="U242" s="5"/>
      <c r="V242" s="5"/>
    </row>
    <row r="243" spans="5:22">
      <c r="E243" s="5"/>
      <c r="F243" s="5"/>
      <c r="H243" s="5"/>
      <c r="I243" s="5"/>
      <c r="K243" s="5"/>
      <c r="L243" s="5"/>
      <c r="N243" s="9"/>
      <c r="O243" s="5"/>
      <c r="Q243" s="5"/>
      <c r="T243" s="5"/>
      <c r="U243" s="5"/>
      <c r="V243" s="5"/>
    </row>
    <row r="244" spans="5:22">
      <c r="E244" s="5"/>
      <c r="F244" s="5"/>
      <c r="H244" s="5"/>
      <c r="I244" s="5"/>
      <c r="K244" s="5"/>
      <c r="L244" s="5"/>
      <c r="N244" s="9"/>
      <c r="O244" s="5"/>
      <c r="Q244" s="5"/>
      <c r="T244" s="5"/>
      <c r="U244" s="5"/>
      <c r="V244" s="5"/>
    </row>
    <row r="245" spans="5:22">
      <c r="E245" s="5"/>
      <c r="F245" s="5"/>
      <c r="H245" s="5"/>
      <c r="I245" s="5"/>
      <c r="K245" s="5"/>
      <c r="L245" s="5"/>
      <c r="N245" s="9"/>
      <c r="O245" s="5"/>
      <c r="Q245" s="5"/>
      <c r="T245" s="5"/>
      <c r="U245" s="5"/>
      <c r="V245" s="5"/>
    </row>
    <row r="246" spans="5:22">
      <c r="E246" s="5"/>
      <c r="F246" s="5"/>
      <c r="H246" s="5"/>
      <c r="I246" s="5"/>
      <c r="K246" s="5"/>
      <c r="L246" s="5"/>
      <c r="N246" s="9"/>
      <c r="O246" s="5"/>
      <c r="Q246" s="5"/>
      <c r="T246" s="5"/>
      <c r="U246" s="5"/>
      <c r="V246" s="5"/>
    </row>
    <row r="247" spans="5:22">
      <c r="E247" s="5"/>
      <c r="F247" s="5"/>
      <c r="H247" s="5"/>
      <c r="I247" s="5"/>
      <c r="K247" s="5"/>
      <c r="L247" s="5"/>
      <c r="N247" s="9"/>
      <c r="O247" s="5"/>
      <c r="Q247" s="5"/>
      <c r="T247" s="5"/>
      <c r="U247" s="5"/>
      <c r="V247" s="5"/>
    </row>
    <row r="248" spans="5:22">
      <c r="E248" s="5"/>
      <c r="F248" s="5"/>
      <c r="H248" s="5"/>
      <c r="I248" s="5"/>
      <c r="K248" s="5"/>
      <c r="L248" s="5"/>
      <c r="N248" s="9"/>
      <c r="O248" s="5"/>
      <c r="Q248" s="5"/>
      <c r="T248" s="5"/>
      <c r="U248" s="5"/>
      <c r="V248" s="5"/>
    </row>
    <row r="249" spans="5:22">
      <c r="E249" s="5"/>
      <c r="F249" s="5"/>
      <c r="H249" s="5"/>
      <c r="I249" s="5"/>
      <c r="K249" s="5"/>
      <c r="L249" s="5"/>
      <c r="N249" s="9"/>
      <c r="O249" s="5"/>
      <c r="Q249" s="5"/>
      <c r="T249" s="5"/>
      <c r="U249" s="5"/>
      <c r="V249" s="5"/>
    </row>
    <row r="250" spans="5:22">
      <c r="E250" s="5"/>
      <c r="F250" s="5"/>
      <c r="H250" s="5"/>
      <c r="I250" s="5"/>
      <c r="K250" s="5"/>
      <c r="L250" s="5"/>
      <c r="N250" s="9"/>
      <c r="O250" s="5"/>
      <c r="Q250" s="5"/>
      <c r="T250" s="5"/>
      <c r="U250" s="5"/>
      <c r="V250" s="5"/>
    </row>
    <row r="251" spans="5:22">
      <c r="E251" s="5"/>
      <c r="F251" s="5"/>
      <c r="H251" s="5"/>
      <c r="I251" s="5"/>
      <c r="K251" s="5"/>
      <c r="L251" s="5"/>
      <c r="N251" s="9"/>
      <c r="O251" s="5"/>
      <c r="Q251" s="5"/>
      <c r="T251" s="5"/>
      <c r="U251" s="5"/>
      <c r="V251" s="5"/>
    </row>
    <row r="252" spans="5:22">
      <c r="E252" s="5"/>
      <c r="F252" s="5"/>
      <c r="H252" s="5"/>
      <c r="I252" s="5"/>
      <c r="K252" s="5"/>
      <c r="L252" s="5"/>
      <c r="N252" s="9"/>
      <c r="O252" s="5"/>
      <c r="Q252" s="5"/>
      <c r="T252" s="5"/>
      <c r="U252" s="5"/>
      <c r="V252" s="5"/>
    </row>
    <row r="253" spans="5:22">
      <c r="E253" s="5"/>
      <c r="F253" s="5"/>
      <c r="H253" s="5"/>
      <c r="I253" s="5"/>
      <c r="K253" s="5"/>
      <c r="L253" s="5"/>
      <c r="N253" s="9"/>
      <c r="O253" s="5"/>
      <c r="Q253" s="5"/>
      <c r="T253" s="5"/>
      <c r="U253" s="5"/>
      <c r="V253" s="5"/>
    </row>
    <row r="254" spans="5:22">
      <c r="E254" s="5"/>
      <c r="F254" s="5"/>
      <c r="H254" s="5"/>
      <c r="I254" s="5"/>
      <c r="K254" s="5"/>
      <c r="L254" s="5"/>
      <c r="N254" s="9"/>
      <c r="O254" s="5"/>
      <c r="Q254" s="5"/>
      <c r="T254" s="5"/>
      <c r="U254" s="5"/>
      <c r="V254" s="5"/>
    </row>
    <row r="255" spans="5:22">
      <c r="E255" s="5"/>
      <c r="F255" s="5"/>
      <c r="H255" s="5"/>
      <c r="I255" s="5"/>
      <c r="K255" s="5"/>
      <c r="L255" s="5"/>
      <c r="N255" s="9"/>
      <c r="O255" s="5"/>
      <c r="Q255" s="5"/>
      <c r="T255" s="5"/>
      <c r="U255" s="5"/>
      <c r="V255" s="5"/>
    </row>
    <row r="256" spans="5:22">
      <c r="E256" s="5"/>
      <c r="F256" s="5"/>
      <c r="H256" s="5"/>
      <c r="I256" s="5"/>
      <c r="K256" s="5"/>
      <c r="L256" s="5"/>
      <c r="N256" s="9"/>
      <c r="O256" s="5"/>
      <c r="Q256" s="5"/>
      <c r="T256" s="5"/>
      <c r="U256" s="5"/>
      <c r="V256" s="5"/>
    </row>
    <row r="257" spans="5:22">
      <c r="E257" s="5"/>
      <c r="F257" s="5"/>
      <c r="H257" s="5"/>
      <c r="I257" s="5"/>
      <c r="K257" s="5"/>
      <c r="L257" s="5"/>
      <c r="N257" s="9"/>
      <c r="O257" s="5"/>
      <c r="Q257" s="5"/>
      <c r="T257" s="5"/>
      <c r="U257" s="5"/>
      <c r="V257" s="5"/>
    </row>
    <row r="258" spans="5:22">
      <c r="E258" s="5"/>
      <c r="F258" s="5"/>
      <c r="H258" s="5"/>
      <c r="I258" s="5"/>
      <c r="K258" s="5"/>
      <c r="L258" s="5"/>
      <c r="N258" s="9"/>
      <c r="O258" s="5"/>
      <c r="Q258" s="5"/>
      <c r="T258" s="5"/>
      <c r="U258" s="5"/>
      <c r="V258" s="5"/>
    </row>
    <row r="259" spans="5:22">
      <c r="E259" s="5"/>
      <c r="F259" s="5"/>
      <c r="H259" s="5"/>
      <c r="I259" s="5"/>
      <c r="K259" s="5"/>
      <c r="L259" s="5"/>
      <c r="N259" s="9"/>
      <c r="O259" s="5"/>
      <c r="Q259" s="5"/>
      <c r="T259" s="5"/>
      <c r="U259" s="5"/>
      <c r="V259" s="5"/>
    </row>
    <row r="260" spans="5:22">
      <c r="E260" s="5"/>
      <c r="F260" s="5"/>
      <c r="H260" s="5"/>
      <c r="I260" s="5"/>
      <c r="K260" s="5"/>
      <c r="L260" s="5"/>
      <c r="N260" s="9"/>
      <c r="O260" s="5"/>
      <c r="Q260" s="5"/>
      <c r="T260" s="5"/>
      <c r="U260" s="5"/>
      <c r="V260" s="5"/>
    </row>
    <row r="261" spans="5:22">
      <c r="E261" s="5"/>
      <c r="F261" s="5"/>
      <c r="H261" s="5"/>
      <c r="I261" s="5"/>
      <c r="K261" s="5"/>
      <c r="L261" s="5"/>
      <c r="N261" s="9"/>
      <c r="O261" s="5"/>
      <c r="Q261" s="5"/>
      <c r="T261" s="5"/>
      <c r="U261" s="5"/>
      <c r="V261" s="5"/>
    </row>
    <row r="262" spans="5:22">
      <c r="E262" s="5"/>
      <c r="F262" s="5"/>
      <c r="H262" s="5"/>
      <c r="I262" s="5"/>
      <c r="K262" s="5"/>
      <c r="L262" s="5"/>
      <c r="N262" s="9"/>
      <c r="O262" s="5"/>
      <c r="Q262" s="5"/>
      <c r="T262" s="5"/>
      <c r="U262" s="5"/>
      <c r="V262" s="5"/>
    </row>
    <row r="263" spans="5:22">
      <c r="E263" s="5"/>
      <c r="F263" s="5"/>
      <c r="H263" s="5"/>
      <c r="I263" s="5"/>
      <c r="K263" s="5"/>
      <c r="L263" s="5"/>
      <c r="N263" s="9"/>
      <c r="O263" s="5"/>
      <c r="Q263" s="5"/>
      <c r="T263" s="5"/>
      <c r="U263" s="5"/>
      <c r="V263" s="5"/>
    </row>
    <row r="264" spans="5:22">
      <c r="E264" s="5"/>
      <c r="F264" s="5"/>
      <c r="H264" s="5"/>
      <c r="I264" s="5"/>
      <c r="K264" s="5"/>
      <c r="L264" s="5"/>
      <c r="N264" s="9"/>
      <c r="O264" s="5"/>
      <c r="Q264" s="5"/>
      <c r="T264" s="5"/>
      <c r="U264" s="5"/>
      <c r="V264" s="5"/>
    </row>
    <row r="265" spans="5:22">
      <c r="E265" s="5"/>
      <c r="F265" s="5"/>
      <c r="H265" s="5"/>
      <c r="I265" s="5"/>
      <c r="K265" s="5"/>
      <c r="L265" s="5"/>
      <c r="N265" s="9"/>
      <c r="O265" s="5"/>
      <c r="Q265" s="5"/>
      <c r="T265" s="5"/>
      <c r="U265" s="5"/>
      <c r="V265" s="5"/>
    </row>
    <row r="266" spans="5:22">
      <c r="E266" s="5"/>
      <c r="F266" s="5"/>
      <c r="H266" s="5"/>
      <c r="I266" s="5"/>
      <c r="K266" s="5"/>
      <c r="L266" s="5"/>
      <c r="N266" s="9"/>
      <c r="O266" s="5"/>
      <c r="Q266" s="5"/>
      <c r="T266" s="5"/>
      <c r="U266" s="5"/>
      <c r="V266" s="5"/>
    </row>
    <row r="267" spans="5:22">
      <c r="E267" s="5"/>
      <c r="F267" s="5"/>
      <c r="H267" s="5"/>
      <c r="I267" s="5"/>
      <c r="K267" s="5"/>
      <c r="L267" s="5"/>
      <c r="N267" s="9"/>
      <c r="O267" s="5"/>
      <c r="Q267" s="5"/>
      <c r="T267" s="5"/>
      <c r="U267" s="5"/>
      <c r="V267" s="5"/>
    </row>
    <row r="268" spans="5:22">
      <c r="E268" s="5"/>
      <c r="F268" s="5"/>
      <c r="H268" s="5"/>
      <c r="I268" s="5"/>
      <c r="K268" s="5"/>
      <c r="L268" s="5"/>
      <c r="N268" s="9"/>
      <c r="O268" s="5"/>
      <c r="Q268" s="5"/>
      <c r="T268" s="5"/>
      <c r="U268" s="5"/>
      <c r="V268" s="5"/>
    </row>
    <row r="269" spans="5:22">
      <c r="E269" s="5"/>
      <c r="F269" s="5"/>
      <c r="H269" s="5"/>
      <c r="I269" s="5"/>
      <c r="K269" s="5"/>
      <c r="L269" s="5"/>
      <c r="N269" s="9"/>
      <c r="O269" s="5"/>
      <c r="Q269" s="5"/>
      <c r="T269" s="5"/>
      <c r="U269" s="5"/>
      <c r="V269" s="5"/>
    </row>
    <row r="270" spans="5:22">
      <c r="E270" s="5"/>
      <c r="F270" s="5"/>
      <c r="H270" s="5"/>
      <c r="I270" s="5"/>
      <c r="K270" s="5"/>
      <c r="L270" s="5"/>
      <c r="N270" s="9"/>
      <c r="O270" s="5"/>
      <c r="Q270" s="5"/>
      <c r="T270" s="5"/>
      <c r="U270" s="5"/>
      <c r="V270" s="5"/>
    </row>
    <row r="271" spans="5:22">
      <c r="E271" s="5"/>
      <c r="F271" s="5"/>
      <c r="H271" s="5"/>
      <c r="I271" s="5"/>
      <c r="K271" s="5"/>
      <c r="L271" s="5"/>
      <c r="N271" s="9"/>
      <c r="O271" s="5"/>
      <c r="Q271" s="5"/>
      <c r="T271" s="5"/>
      <c r="U271" s="5"/>
      <c r="V271" s="5"/>
    </row>
    <row r="272" spans="5:22">
      <c r="E272" s="5"/>
      <c r="F272" s="5"/>
      <c r="H272" s="5"/>
      <c r="I272" s="5"/>
      <c r="K272" s="5"/>
      <c r="L272" s="5"/>
      <c r="N272" s="9"/>
      <c r="O272" s="5"/>
      <c r="Q272" s="5"/>
      <c r="T272" s="5"/>
      <c r="U272" s="5"/>
      <c r="V272" s="5"/>
    </row>
    <row r="273" spans="5:22">
      <c r="E273" s="5"/>
      <c r="F273" s="5"/>
      <c r="H273" s="5"/>
      <c r="I273" s="5"/>
      <c r="K273" s="5"/>
      <c r="L273" s="5"/>
      <c r="N273" s="9"/>
      <c r="O273" s="5"/>
      <c r="Q273" s="5"/>
      <c r="T273" s="5"/>
      <c r="U273" s="5"/>
      <c r="V273" s="5"/>
    </row>
    <row r="274" spans="5:22">
      <c r="E274" s="5"/>
      <c r="F274" s="5"/>
      <c r="H274" s="5"/>
      <c r="I274" s="5"/>
      <c r="K274" s="5"/>
      <c r="L274" s="5"/>
      <c r="N274" s="9"/>
      <c r="O274" s="5"/>
      <c r="Q274" s="5"/>
      <c r="T274" s="5"/>
      <c r="U274" s="5"/>
      <c r="V274" s="5"/>
    </row>
    <row r="275" spans="5:22">
      <c r="E275" s="5"/>
      <c r="F275" s="5"/>
      <c r="H275" s="5"/>
      <c r="I275" s="5"/>
      <c r="K275" s="5"/>
      <c r="L275" s="5"/>
      <c r="N275" s="9"/>
      <c r="O275" s="5"/>
      <c r="Q275" s="5"/>
      <c r="T275" s="5"/>
      <c r="U275" s="5"/>
      <c r="V275" s="5"/>
    </row>
    <row r="276" spans="5:22">
      <c r="E276" s="5"/>
      <c r="F276" s="5"/>
      <c r="H276" s="5"/>
      <c r="I276" s="5"/>
      <c r="K276" s="5"/>
      <c r="L276" s="5"/>
      <c r="N276" s="9"/>
      <c r="O276" s="5"/>
      <c r="Q276" s="5"/>
      <c r="T276" s="5"/>
      <c r="U276" s="5"/>
      <c r="V276" s="5"/>
    </row>
    <row r="277" spans="5:22">
      <c r="E277" s="5"/>
      <c r="F277" s="5"/>
      <c r="H277" s="5"/>
      <c r="I277" s="5"/>
      <c r="K277" s="5"/>
      <c r="L277" s="5"/>
      <c r="N277" s="9"/>
      <c r="O277" s="5"/>
      <c r="Q277" s="5"/>
      <c r="T277" s="5"/>
      <c r="U277" s="5"/>
      <c r="V277" s="5"/>
    </row>
    <row r="278" spans="5:22">
      <c r="E278" s="5"/>
      <c r="F278" s="5"/>
      <c r="H278" s="5"/>
      <c r="I278" s="5"/>
      <c r="K278" s="5"/>
      <c r="L278" s="5"/>
      <c r="N278" s="9"/>
      <c r="O278" s="5"/>
      <c r="Q278" s="5"/>
      <c r="T278" s="5"/>
      <c r="U278" s="5"/>
      <c r="V278" s="5"/>
    </row>
    <row r="279" spans="5:22">
      <c r="E279" s="5"/>
      <c r="F279" s="5"/>
      <c r="H279" s="5"/>
      <c r="I279" s="5"/>
      <c r="K279" s="5"/>
      <c r="L279" s="5"/>
      <c r="N279" s="9"/>
      <c r="O279" s="5"/>
      <c r="Q279" s="5"/>
      <c r="T279" s="5"/>
      <c r="U279" s="5"/>
      <c r="V279" s="5"/>
    </row>
    <row r="280" spans="5:22">
      <c r="E280" s="5"/>
      <c r="F280" s="5"/>
      <c r="H280" s="5"/>
      <c r="I280" s="5"/>
      <c r="K280" s="5"/>
      <c r="L280" s="5"/>
      <c r="N280" s="9"/>
      <c r="O280" s="5"/>
      <c r="Q280" s="5"/>
      <c r="T280" s="5"/>
      <c r="U280" s="5"/>
      <c r="V280" s="5"/>
    </row>
    <row r="281" spans="5:22">
      <c r="E281" s="5"/>
      <c r="F281" s="5"/>
      <c r="H281" s="5"/>
      <c r="I281" s="5"/>
      <c r="K281" s="5"/>
      <c r="L281" s="5"/>
      <c r="N281" s="9"/>
      <c r="O281" s="5"/>
      <c r="Q281" s="5"/>
      <c r="T281" s="5"/>
      <c r="U281" s="5"/>
      <c r="V281" s="5"/>
    </row>
    <row r="282" spans="5:22">
      <c r="E282" s="5"/>
      <c r="F282" s="5"/>
      <c r="H282" s="5"/>
      <c r="I282" s="5"/>
      <c r="K282" s="5"/>
      <c r="L282" s="5"/>
      <c r="N282" s="9"/>
      <c r="O282" s="5"/>
      <c r="Q282" s="5"/>
      <c r="T282" s="5"/>
      <c r="U282" s="5"/>
      <c r="V282" s="5"/>
    </row>
    <row r="283" spans="5:22">
      <c r="E283" s="5"/>
      <c r="F283" s="5"/>
      <c r="H283" s="5"/>
      <c r="I283" s="5"/>
      <c r="K283" s="5"/>
      <c r="L283" s="5"/>
      <c r="N283" s="9"/>
      <c r="O283" s="5"/>
      <c r="Q283" s="5"/>
      <c r="T283" s="5"/>
      <c r="U283" s="5"/>
      <c r="V283" s="5"/>
    </row>
    <row r="284" spans="5:22">
      <c r="E284" s="5"/>
      <c r="F284" s="5"/>
      <c r="H284" s="5"/>
      <c r="I284" s="5"/>
      <c r="K284" s="5"/>
      <c r="L284" s="5"/>
      <c r="N284" s="9"/>
      <c r="O284" s="5"/>
      <c r="Q284" s="5"/>
      <c r="T284" s="5"/>
      <c r="U284" s="5"/>
      <c r="V284" s="5"/>
    </row>
    <row r="285" spans="5:22">
      <c r="E285" s="5"/>
      <c r="F285" s="5"/>
      <c r="H285" s="5"/>
      <c r="I285" s="5"/>
      <c r="K285" s="5"/>
      <c r="L285" s="5"/>
      <c r="N285" s="9"/>
      <c r="O285" s="5"/>
      <c r="Q285" s="5"/>
      <c r="T285" s="5"/>
      <c r="U285" s="5"/>
      <c r="V285" s="5"/>
    </row>
    <row r="286" spans="5:22">
      <c r="E286" s="5"/>
      <c r="F286" s="5"/>
      <c r="H286" s="5"/>
      <c r="I286" s="5"/>
      <c r="K286" s="5"/>
      <c r="L286" s="5"/>
      <c r="N286" s="9"/>
      <c r="O286" s="5"/>
      <c r="Q286" s="5"/>
      <c r="T286" s="5"/>
      <c r="U286" s="5"/>
      <c r="V286" s="5"/>
    </row>
    <row r="287" spans="5:22">
      <c r="E287" s="5"/>
      <c r="F287" s="5"/>
      <c r="H287" s="5"/>
      <c r="I287" s="5"/>
      <c r="K287" s="5"/>
      <c r="L287" s="5"/>
      <c r="N287" s="9"/>
      <c r="O287" s="5"/>
      <c r="Q287" s="5"/>
      <c r="T287" s="5"/>
      <c r="U287" s="5"/>
      <c r="V287" s="5"/>
    </row>
    <row r="288" spans="5:22">
      <c r="E288" s="5"/>
      <c r="F288" s="5"/>
      <c r="H288" s="5"/>
      <c r="I288" s="5"/>
      <c r="K288" s="5"/>
      <c r="L288" s="5"/>
      <c r="N288" s="9"/>
      <c r="O288" s="5"/>
      <c r="Q288" s="5"/>
      <c r="T288" s="5"/>
      <c r="U288" s="5"/>
      <c r="V288" s="5"/>
    </row>
    <row r="289" spans="5:22">
      <c r="E289" s="5"/>
      <c r="F289" s="5"/>
      <c r="H289" s="5"/>
      <c r="I289" s="5"/>
      <c r="K289" s="5"/>
      <c r="L289" s="5"/>
      <c r="N289" s="9"/>
      <c r="O289" s="5"/>
      <c r="Q289" s="5"/>
      <c r="T289" s="5"/>
      <c r="U289" s="5"/>
      <c r="V289" s="5"/>
    </row>
    <row r="290" spans="5:22">
      <c r="E290" s="5"/>
      <c r="F290" s="5"/>
      <c r="H290" s="5"/>
      <c r="I290" s="5"/>
      <c r="K290" s="5"/>
      <c r="L290" s="5"/>
      <c r="N290" s="9"/>
      <c r="O290" s="5"/>
      <c r="Q290" s="5"/>
      <c r="T290" s="5"/>
      <c r="U290" s="5"/>
      <c r="V290" s="5"/>
    </row>
    <row r="291" spans="5:22">
      <c r="E291" s="5"/>
      <c r="F291" s="5"/>
      <c r="H291" s="5"/>
      <c r="I291" s="5"/>
      <c r="K291" s="5"/>
      <c r="L291" s="5"/>
      <c r="N291" s="9"/>
      <c r="O291" s="5"/>
      <c r="Q291" s="5"/>
      <c r="T291" s="5"/>
      <c r="U291" s="5"/>
      <c r="V291" s="5"/>
    </row>
    <row r="292" spans="5:22">
      <c r="E292" s="5"/>
      <c r="F292" s="5"/>
      <c r="H292" s="5"/>
      <c r="I292" s="5"/>
      <c r="K292" s="5"/>
      <c r="L292" s="5"/>
      <c r="N292" s="9"/>
      <c r="O292" s="5"/>
      <c r="Q292" s="5"/>
      <c r="T292" s="5"/>
      <c r="U292" s="5"/>
      <c r="V292" s="5"/>
    </row>
    <row r="293" spans="5:22">
      <c r="E293" s="5"/>
      <c r="F293" s="5"/>
      <c r="H293" s="5"/>
      <c r="I293" s="5"/>
      <c r="K293" s="5"/>
      <c r="L293" s="5"/>
      <c r="N293" s="9"/>
      <c r="O293" s="5"/>
      <c r="Q293" s="5"/>
      <c r="T293" s="5"/>
      <c r="U293" s="5"/>
      <c r="V293" s="5"/>
    </row>
    <row r="294" spans="5:22">
      <c r="E294" s="5"/>
      <c r="F294" s="5"/>
      <c r="H294" s="5"/>
      <c r="I294" s="5"/>
      <c r="K294" s="5"/>
      <c r="L294" s="5"/>
      <c r="N294" s="9"/>
      <c r="O294" s="5"/>
      <c r="Q294" s="5"/>
      <c r="T294" s="5"/>
      <c r="U294" s="5"/>
      <c r="V294" s="5"/>
    </row>
    <row r="295" spans="5:22">
      <c r="E295" s="5"/>
      <c r="F295" s="5"/>
      <c r="H295" s="5"/>
      <c r="I295" s="5"/>
      <c r="K295" s="5"/>
      <c r="L295" s="5"/>
      <c r="N295" s="9"/>
      <c r="O295" s="5"/>
      <c r="Q295" s="5"/>
      <c r="T295" s="5"/>
      <c r="U295" s="5"/>
      <c r="V295" s="5"/>
    </row>
    <row r="296" spans="5:22">
      <c r="E296" s="5"/>
      <c r="F296" s="5"/>
      <c r="H296" s="5"/>
      <c r="I296" s="5"/>
      <c r="K296" s="5"/>
      <c r="L296" s="5"/>
      <c r="N296" s="9"/>
      <c r="O296" s="5"/>
      <c r="Q296" s="5"/>
      <c r="T296" s="5"/>
      <c r="U296" s="5"/>
      <c r="V296" s="5"/>
    </row>
    <row r="297" spans="5:22">
      <c r="E297" s="5"/>
      <c r="F297" s="5"/>
      <c r="H297" s="5"/>
      <c r="I297" s="5"/>
      <c r="K297" s="5"/>
      <c r="L297" s="5"/>
      <c r="N297" s="9"/>
      <c r="O297" s="5"/>
      <c r="Q297" s="5"/>
      <c r="T297" s="5"/>
      <c r="U297" s="5"/>
      <c r="V297" s="5"/>
    </row>
    <row r="298" spans="5:22">
      <c r="E298" s="5"/>
      <c r="F298" s="5"/>
      <c r="H298" s="5"/>
      <c r="I298" s="5"/>
      <c r="K298" s="5"/>
      <c r="L298" s="5"/>
      <c r="N298" s="9"/>
      <c r="O298" s="5"/>
      <c r="Q298" s="5"/>
      <c r="T298" s="5"/>
      <c r="U298" s="5"/>
      <c r="V298" s="5"/>
    </row>
    <row r="299" spans="5:22">
      <c r="E299" s="5"/>
      <c r="F299" s="5"/>
      <c r="H299" s="5"/>
      <c r="I299" s="5"/>
      <c r="K299" s="5"/>
      <c r="L299" s="5"/>
      <c r="N299" s="9"/>
      <c r="O299" s="5"/>
      <c r="Q299" s="5"/>
      <c r="T299" s="5"/>
      <c r="U299" s="5"/>
      <c r="V299" s="5"/>
    </row>
    <row r="300" spans="5:22">
      <c r="E300" s="5"/>
      <c r="F300" s="5"/>
      <c r="H300" s="5"/>
      <c r="I300" s="5"/>
      <c r="K300" s="5"/>
      <c r="L300" s="5"/>
      <c r="N300" s="9"/>
      <c r="O300" s="5"/>
      <c r="Q300" s="5"/>
      <c r="T300" s="5"/>
      <c r="U300" s="5"/>
      <c r="V300" s="5"/>
    </row>
    <row r="301" spans="5:22">
      <c r="E301" s="5"/>
      <c r="F301" s="5"/>
      <c r="H301" s="5"/>
      <c r="I301" s="5"/>
      <c r="K301" s="5"/>
      <c r="L301" s="5"/>
      <c r="N301" s="9"/>
      <c r="O301" s="5"/>
      <c r="Q301" s="5"/>
      <c r="T301" s="5"/>
      <c r="U301" s="5"/>
      <c r="V301" s="5"/>
    </row>
    <row r="302" spans="5:22">
      <c r="E302" s="5"/>
      <c r="F302" s="5"/>
      <c r="H302" s="5"/>
      <c r="I302" s="5"/>
      <c r="K302" s="5"/>
      <c r="L302" s="5"/>
      <c r="N302" s="9"/>
      <c r="O302" s="5"/>
      <c r="Q302" s="5"/>
      <c r="T302" s="5"/>
      <c r="U302" s="5"/>
      <c r="V302" s="5"/>
    </row>
    <row r="303" spans="5:22">
      <c r="E303" s="5"/>
      <c r="F303" s="5"/>
      <c r="H303" s="5"/>
      <c r="I303" s="5"/>
      <c r="K303" s="5"/>
      <c r="L303" s="5"/>
      <c r="N303" s="9"/>
      <c r="O303" s="5"/>
      <c r="Q303" s="5"/>
      <c r="T303" s="5"/>
      <c r="U303" s="5"/>
      <c r="V303" s="5"/>
    </row>
    <row r="304" spans="5:22">
      <c r="E304" s="5"/>
      <c r="F304" s="5"/>
      <c r="H304" s="5"/>
      <c r="I304" s="5"/>
      <c r="K304" s="5"/>
      <c r="L304" s="5"/>
      <c r="N304" s="9"/>
      <c r="O304" s="5"/>
      <c r="Q304" s="5"/>
      <c r="T304" s="5"/>
      <c r="U304" s="5"/>
      <c r="V304" s="5"/>
    </row>
    <row r="305" spans="5:22">
      <c r="E305" s="5"/>
      <c r="F305" s="5"/>
      <c r="H305" s="5"/>
      <c r="I305" s="5"/>
      <c r="K305" s="5"/>
      <c r="L305" s="5"/>
      <c r="N305" s="9"/>
      <c r="O305" s="5"/>
      <c r="Q305" s="5"/>
      <c r="T305" s="5"/>
      <c r="U305" s="5"/>
      <c r="V305" s="5"/>
    </row>
    <row r="306" spans="5:22">
      <c r="E306" s="5"/>
      <c r="F306" s="5"/>
      <c r="H306" s="5"/>
      <c r="I306" s="5"/>
      <c r="K306" s="5"/>
      <c r="L306" s="5"/>
      <c r="N306" s="9"/>
      <c r="O306" s="5"/>
      <c r="Q306" s="5"/>
      <c r="T306" s="5"/>
      <c r="U306" s="5"/>
      <c r="V306" s="5"/>
    </row>
    <row r="307" spans="5:22">
      <c r="E307" s="5"/>
      <c r="F307" s="5"/>
      <c r="H307" s="5"/>
      <c r="I307" s="5"/>
      <c r="K307" s="5"/>
      <c r="L307" s="5"/>
      <c r="N307" s="9"/>
      <c r="O307" s="5"/>
      <c r="Q307" s="5"/>
      <c r="T307" s="5"/>
      <c r="U307" s="5"/>
      <c r="V307" s="5"/>
    </row>
    <row r="308" spans="5:22">
      <c r="E308" s="5"/>
      <c r="F308" s="5"/>
      <c r="H308" s="5"/>
      <c r="I308" s="5"/>
      <c r="K308" s="5"/>
      <c r="L308" s="5"/>
      <c r="N308" s="9"/>
      <c r="O308" s="5"/>
      <c r="Q308" s="5"/>
      <c r="T308" s="5"/>
      <c r="U308" s="5"/>
      <c r="V308" s="5"/>
    </row>
    <row r="309" spans="5:22">
      <c r="E309" s="5"/>
      <c r="F309" s="5"/>
      <c r="H309" s="5"/>
      <c r="I309" s="5"/>
      <c r="K309" s="5"/>
      <c r="L309" s="5"/>
      <c r="N309" s="9"/>
      <c r="O309" s="5"/>
      <c r="Q309" s="5"/>
      <c r="T309" s="5"/>
      <c r="U309" s="5"/>
      <c r="V309" s="5"/>
    </row>
    <row r="310" spans="5:22">
      <c r="E310" s="5"/>
      <c r="F310" s="5"/>
      <c r="H310" s="5"/>
      <c r="I310" s="5"/>
      <c r="K310" s="5"/>
      <c r="L310" s="5"/>
      <c r="N310" s="9"/>
      <c r="O310" s="5"/>
      <c r="Q310" s="5"/>
      <c r="T310" s="5"/>
      <c r="U310" s="5"/>
      <c r="V310" s="5"/>
    </row>
    <row r="311" spans="5:22">
      <c r="E311" s="5"/>
      <c r="F311" s="5"/>
      <c r="H311" s="5"/>
      <c r="I311" s="5"/>
      <c r="K311" s="5"/>
      <c r="L311" s="5"/>
      <c r="N311" s="9"/>
      <c r="O311" s="5"/>
      <c r="Q311" s="5"/>
      <c r="T311" s="5"/>
      <c r="U311" s="5"/>
      <c r="V311" s="5"/>
    </row>
    <row r="312" spans="5:22">
      <c r="E312" s="5"/>
      <c r="F312" s="5"/>
      <c r="H312" s="5"/>
      <c r="I312" s="5"/>
      <c r="K312" s="5"/>
      <c r="L312" s="5"/>
      <c r="N312" s="9"/>
      <c r="O312" s="5"/>
      <c r="Q312" s="5"/>
      <c r="T312" s="5"/>
      <c r="U312" s="5"/>
      <c r="V312" s="5"/>
    </row>
    <row r="313" spans="5:22">
      <c r="E313" s="5"/>
      <c r="F313" s="5"/>
      <c r="H313" s="5"/>
      <c r="I313" s="5"/>
      <c r="K313" s="5"/>
      <c r="L313" s="5"/>
      <c r="N313" s="9"/>
      <c r="O313" s="5"/>
      <c r="Q313" s="5"/>
      <c r="T313" s="5"/>
      <c r="U313" s="5"/>
      <c r="V313" s="5"/>
    </row>
    <row r="314" spans="5:22">
      <c r="E314" s="5"/>
      <c r="F314" s="5"/>
      <c r="H314" s="5"/>
      <c r="I314" s="5"/>
      <c r="K314" s="5"/>
      <c r="L314" s="5"/>
      <c r="N314" s="9"/>
      <c r="O314" s="5"/>
      <c r="Q314" s="5"/>
      <c r="T314" s="5"/>
      <c r="U314" s="5"/>
      <c r="V314" s="5"/>
    </row>
    <row r="315" spans="5:22">
      <c r="E315" s="5"/>
      <c r="F315" s="5"/>
      <c r="H315" s="5"/>
      <c r="I315" s="5"/>
      <c r="K315" s="5"/>
      <c r="L315" s="5"/>
      <c r="N315" s="9"/>
      <c r="O315" s="5"/>
      <c r="Q315" s="5"/>
      <c r="T315" s="5"/>
      <c r="U315" s="5"/>
      <c r="V315" s="5"/>
    </row>
    <row r="316" spans="5:22">
      <c r="E316" s="5"/>
      <c r="F316" s="5"/>
      <c r="H316" s="5"/>
      <c r="I316" s="5"/>
      <c r="K316" s="5"/>
      <c r="L316" s="5"/>
      <c r="N316" s="9"/>
      <c r="O316" s="5"/>
      <c r="Q316" s="5"/>
      <c r="T316" s="5"/>
      <c r="U316" s="5"/>
      <c r="V316" s="5"/>
    </row>
    <row r="317" spans="5:22">
      <c r="E317" s="5"/>
      <c r="F317" s="5"/>
      <c r="H317" s="5"/>
      <c r="I317" s="5"/>
      <c r="K317" s="5"/>
      <c r="L317" s="5"/>
      <c r="N317" s="9"/>
      <c r="O317" s="5"/>
      <c r="Q317" s="5"/>
      <c r="T317" s="5"/>
      <c r="U317" s="5"/>
      <c r="V317" s="5"/>
    </row>
    <row r="318" spans="5:22">
      <c r="E318" s="5"/>
      <c r="F318" s="5"/>
      <c r="H318" s="5"/>
      <c r="I318" s="5"/>
      <c r="K318" s="5"/>
      <c r="L318" s="5"/>
      <c r="N318" s="9"/>
      <c r="O318" s="5"/>
      <c r="Q318" s="5"/>
      <c r="T318" s="5"/>
      <c r="U318" s="5"/>
      <c r="V318" s="5"/>
    </row>
    <row r="319" spans="5:22">
      <c r="E319" s="5"/>
      <c r="F319" s="5"/>
      <c r="H319" s="5"/>
      <c r="I319" s="5"/>
      <c r="K319" s="5"/>
      <c r="L319" s="5"/>
      <c r="N319" s="9"/>
      <c r="O319" s="5"/>
      <c r="Q319" s="5"/>
      <c r="T319" s="5"/>
      <c r="U319" s="5"/>
      <c r="V319" s="5"/>
    </row>
    <row r="320" spans="5:22">
      <c r="E320" s="5"/>
      <c r="F320" s="5"/>
      <c r="H320" s="5"/>
      <c r="I320" s="5"/>
      <c r="K320" s="5"/>
      <c r="L320" s="5"/>
      <c r="N320" s="9"/>
      <c r="O320" s="5"/>
      <c r="Q320" s="5"/>
      <c r="T320" s="5"/>
      <c r="U320" s="5"/>
      <c r="V320" s="5"/>
    </row>
    <row r="321" spans="5:22">
      <c r="E321" s="5"/>
      <c r="F321" s="5"/>
      <c r="H321" s="5"/>
      <c r="I321" s="5"/>
      <c r="K321" s="5"/>
      <c r="L321" s="5"/>
      <c r="N321" s="9"/>
      <c r="O321" s="5"/>
      <c r="Q321" s="5"/>
      <c r="T321" s="5"/>
      <c r="U321" s="5"/>
      <c r="V321" s="5"/>
    </row>
    <row r="322" spans="5:22">
      <c r="E322" s="5"/>
      <c r="F322" s="5"/>
      <c r="H322" s="5"/>
      <c r="I322" s="5"/>
      <c r="K322" s="5"/>
      <c r="L322" s="5"/>
      <c r="N322" s="9"/>
      <c r="O322" s="5"/>
      <c r="Q322" s="5"/>
      <c r="T322" s="5"/>
      <c r="U322" s="5"/>
      <c r="V322" s="5"/>
    </row>
    <row r="323" spans="5:22">
      <c r="E323" s="5"/>
      <c r="F323" s="5"/>
      <c r="H323" s="5"/>
      <c r="I323" s="5"/>
      <c r="K323" s="5"/>
      <c r="L323" s="5"/>
      <c r="N323" s="9"/>
      <c r="O323" s="5"/>
      <c r="Q323" s="5"/>
      <c r="T323" s="5"/>
      <c r="U323" s="5"/>
      <c r="V323" s="5"/>
    </row>
    <row r="324" spans="5:22">
      <c r="E324" s="5"/>
      <c r="F324" s="5"/>
      <c r="H324" s="5"/>
      <c r="I324" s="5"/>
      <c r="K324" s="5"/>
      <c r="L324" s="5"/>
      <c r="N324" s="9"/>
      <c r="O324" s="5"/>
      <c r="Q324" s="5"/>
      <c r="T324" s="5"/>
      <c r="U324" s="5"/>
      <c r="V324" s="5"/>
    </row>
    <row r="325" spans="5:22">
      <c r="E325" s="5"/>
      <c r="F325" s="5"/>
      <c r="H325" s="5"/>
      <c r="I325" s="5"/>
      <c r="K325" s="5"/>
      <c r="L325" s="5"/>
      <c r="N325" s="9"/>
      <c r="O325" s="5"/>
      <c r="Q325" s="5"/>
      <c r="T325" s="5"/>
      <c r="U325" s="5"/>
      <c r="V325" s="5"/>
    </row>
    <row r="326" spans="5:22">
      <c r="E326" s="5"/>
      <c r="F326" s="5"/>
      <c r="H326" s="5"/>
      <c r="I326" s="5"/>
      <c r="K326" s="5"/>
      <c r="L326" s="5"/>
      <c r="N326" s="9"/>
      <c r="O326" s="5"/>
      <c r="Q326" s="5"/>
      <c r="T326" s="5"/>
      <c r="U326" s="5"/>
      <c r="V326" s="5"/>
    </row>
    <row r="327" spans="5:22">
      <c r="E327" s="5"/>
      <c r="F327" s="5"/>
      <c r="H327" s="5"/>
      <c r="I327" s="5"/>
      <c r="K327" s="5"/>
      <c r="L327" s="5"/>
      <c r="N327" s="9"/>
      <c r="O327" s="5"/>
      <c r="Q327" s="5"/>
      <c r="T327" s="5"/>
      <c r="U327" s="5"/>
      <c r="V327" s="5"/>
    </row>
    <row r="328" spans="5:22">
      <c r="E328" s="5"/>
      <c r="F328" s="5"/>
      <c r="H328" s="5"/>
      <c r="I328" s="5"/>
      <c r="K328" s="5"/>
      <c r="L328" s="5"/>
      <c r="N328" s="9"/>
      <c r="O328" s="5"/>
      <c r="Q328" s="5"/>
      <c r="T328" s="5"/>
      <c r="U328" s="5"/>
      <c r="V328" s="5"/>
    </row>
    <row r="329" spans="5:22">
      <c r="E329" s="5"/>
      <c r="F329" s="5"/>
      <c r="H329" s="5"/>
      <c r="I329" s="5"/>
      <c r="K329" s="5"/>
      <c r="L329" s="5"/>
      <c r="N329" s="9"/>
      <c r="O329" s="5"/>
      <c r="Q329" s="5"/>
      <c r="T329" s="5"/>
      <c r="U329" s="5"/>
      <c r="V329" s="5"/>
    </row>
    <row r="330" spans="5:22">
      <c r="E330" s="5"/>
      <c r="F330" s="5"/>
      <c r="H330" s="5"/>
      <c r="I330" s="5"/>
      <c r="K330" s="5"/>
      <c r="L330" s="5"/>
      <c r="N330" s="9"/>
      <c r="O330" s="5"/>
      <c r="Q330" s="5"/>
      <c r="T330" s="5"/>
      <c r="U330" s="5"/>
      <c r="V330" s="5"/>
    </row>
    <row r="331" spans="5:22">
      <c r="E331" s="5"/>
      <c r="F331" s="5"/>
      <c r="H331" s="5"/>
      <c r="I331" s="5"/>
      <c r="K331" s="5"/>
      <c r="L331" s="5"/>
      <c r="N331" s="9"/>
      <c r="O331" s="5"/>
      <c r="Q331" s="5"/>
      <c r="T331" s="5"/>
      <c r="U331" s="5"/>
      <c r="V331" s="5"/>
    </row>
    <row r="332" spans="5:22">
      <c r="E332" s="5"/>
      <c r="F332" s="5"/>
      <c r="H332" s="5"/>
      <c r="I332" s="5"/>
      <c r="K332" s="5"/>
      <c r="L332" s="5"/>
      <c r="N332" s="9"/>
      <c r="O332" s="5"/>
      <c r="Q332" s="5"/>
      <c r="T332" s="5"/>
      <c r="U332" s="5"/>
      <c r="V332" s="5"/>
    </row>
    <row r="333" spans="5:22">
      <c r="E333" s="5"/>
      <c r="F333" s="5"/>
      <c r="H333" s="5"/>
      <c r="I333" s="5"/>
      <c r="K333" s="5"/>
      <c r="L333" s="5"/>
      <c r="N333" s="9"/>
      <c r="O333" s="5"/>
      <c r="Q333" s="5"/>
      <c r="T333" s="5"/>
      <c r="U333" s="5"/>
      <c r="V333" s="5"/>
    </row>
    <row r="334" spans="5:22">
      <c r="E334" s="5"/>
      <c r="F334" s="5"/>
      <c r="H334" s="5"/>
      <c r="I334" s="5"/>
      <c r="K334" s="5"/>
      <c r="L334" s="5"/>
      <c r="N334" s="9"/>
      <c r="O334" s="5"/>
      <c r="Q334" s="5"/>
      <c r="T334" s="5"/>
      <c r="U334" s="5"/>
      <c r="V334" s="5"/>
    </row>
    <row r="335" spans="5:22">
      <c r="E335" s="5"/>
      <c r="F335" s="5"/>
      <c r="H335" s="5"/>
      <c r="I335" s="5"/>
      <c r="K335" s="5"/>
      <c r="L335" s="5"/>
      <c r="N335" s="9"/>
      <c r="O335" s="5"/>
      <c r="Q335" s="5"/>
      <c r="T335" s="5"/>
      <c r="U335" s="5"/>
      <c r="V335" s="5"/>
    </row>
    <row r="336" spans="5:22">
      <c r="E336" s="5"/>
      <c r="F336" s="5"/>
      <c r="H336" s="5"/>
      <c r="I336" s="5"/>
      <c r="K336" s="5"/>
      <c r="L336" s="5"/>
      <c r="N336" s="9"/>
      <c r="O336" s="5"/>
      <c r="Q336" s="5"/>
      <c r="T336" s="5"/>
      <c r="U336" s="5"/>
      <c r="V336" s="5"/>
    </row>
    <row r="337" spans="5:22">
      <c r="E337" s="5"/>
      <c r="F337" s="5"/>
      <c r="H337" s="5"/>
      <c r="I337" s="5"/>
      <c r="K337" s="5"/>
      <c r="L337" s="5"/>
      <c r="N337" s="9"/>
      <c r="O337" s="5"/>
      <c r="Q337" s="5"/>
      <c r="T337" s="5"/>
      <c r="U337" s="5"/>
      <c r="V337" s="5"/>
    </row>
    <row r="338" spans="5:22">
      <c r="E338" s="5"/>
      <c r="F338" s="5"/>
      <c r="H338" s="5"/>
      <c r="I338" s="5"/>
      <c r="K338" s="5"/>
      <c r="L338" s="5"/>
      <c r="N338" s="9"/>
      <c r="O338" s="5"/>
      <c r="Q338" s="5"/>
      <c r="T338" s="5"/>
      <c r="U338" s="5"/>
      <c r="V338" s="5"/>
    </row>
    <row r="339" spans="5:22">
      <c r="E339" s="5"/>
      <c r="F339" s="5"/>
      <c r="H339" s="5"/>
      <c r="I339" s="5"/>
      <c r="K339" s="5"/>
      <c r="L339" s="5"/>
      <c r="N339" s="9"/>
      <c r="O339" s="5"/>
      <c r="Q339" s="5"/>
      <c r="T339" s="5"/>
      <c r="U339" s="5"/>
      <c r="V339" s="5"/>
    </row>
    <row r="340" spans="5:22">
      <c r="E340" s="5"/>
      <c r="F340" s="5"/>
      <c r="H340" s="5"/>
      <c r="I340" s="5"/>
      <c r="K340" s="5"/>
      <c r="L340" s="5"/>
      <c r="N340" s="9"/>
      <c r="O340" s="5"/>
      <c r="Q340" s="5"/>
      <c r="T340" s="5"/>
      <c r="U340" s="5"/>
      <c r="V340" s="5"/>
    </row>
    <row r="341" spans="5:22">
      <c r="E341" s="5"/>
      <c r="F341" s="5"/>
      <c r="H341" s="5"/>
      <c r="I341" s="5"/>
      <c r="K341" s="5"/>
      <c r="L341" s="5"/>
      <c r="N341" s="9"/>
      <c r="O341" s="5"/>
      <c r="Q341" s="5"/>
      <c r="T341" s="5"/>
      <c r="U341" s="5"/>
      <c r="V341" s="5"/>
    </row>
    <row r="342" spans="5:22">
      <c r="E342" s="5"/>
      <c r="F342" s="5"/>
      <c r="H342" s="5"/>
      <c r="I342" s="5"/>
      <c r="K342" s="5"/>
      <c r="L342" s="5"/>
      <c r="N342" s="9"/>
      <c r="O342" s="5"/>
      <c r="Q342" s="5"/>
      <c r="T342" s="5"/>
      <c r="U342" s="5"/>
      <c r="V342" s="5"/>
    </row>
    <row r="343" spans="5:22">
      <c r="E343" s="5"/>
      <c r="F343" s="5"/>
      <c r="H343" s="5"/>
      <c r="I343" s="5"/>
      <c r="K343" s="5"/>
      <c r="L343" s="5"/>
      <c r="N343" s="9"/>
      <c r="O343" s="5"/>
      <c r="Q343" s="5"/>
      <c r="T343" s="5"/>
      <c r="U343" s="5"/>
      <c r="V343" s="5"/>
    </row>
    <row r="344" spans="5:22">
      <c r="E344" s="5"/>
      <c r="F344" s="5"/>
      <c r="H344" s="5"/>
      <c r="I344" s="5"/>
      <c r="K344" s="5"/>
      <c r="L344" s="5"/>
      <c r="N344" s="9"/>
      <c r="O344" s="5"/>
      <c r="Q344" s="5"/>
      <c r="T344" s="5"/>
      <c r="U344" s="5"/>
      <c r="V344" s="5"/>
    </row>
    <row r="345" spans="5:22">
      <c r="E345" s="5"/>
      <c r="F345" s="5"/>
      <c r="H345" s="5"/>
      <c r="I345" s="5"/>
      <c r="K345" s="5"/>
      <c r="L345" s="5"/>
      <c r="N345" s="9"/>
      <c r="O345" s="5"/>
      <c r="Q345" s="5"/>
      <c r="T345" s="5"/>
      <c r="U345" s="5"/>
      <c r="V345" s="5"/>
    </row>
    <row r="346" spans="5:22">
      <c r="E346" s="5"/>
      <c r="F346" s="5"/>
      <c r="H346" s="5"/>
      <c r="I346" s="5"/>
      <c r="K346" s="5"/>
      <c r="L346" s="5"/>
      <c r="N346" s="9"/>
      <c r="O346" s="5"/>
      <c r="Q346" s="5"/>
      <c r="T346" s="5"/>
      <c r="U346" s="5"/>
      <c r="V346" s="5"/>
    </row>
    <row r="347" spans="5:22">
      <c r="E347" s="5"/>
      <c r="F347" s="5"/>
      <c r="H347" s="5"/>
      <c r="I347" s="5"/>
      <c r="K347" s="5"/>
      <c r="L347" s="5"/>
      <c r="N347" s="9"/>
      <c r="O347" s="5"/>
      <c r="Q347" s="5"/>
      <c r="T347" s="5"/>
      <c r="U347" s="5"/>
      <c r="V347" s="5"/>
    </row>
    <row r="348" spans="5:22">
      <c r="E348" s="5"/>
      <c r="F348" s="5"/>
      <c r="H348" s="5"/>
      <c r="I348" s="5"/>
      <c r="K348" s="5"/>
      <c r="L348" s="5"/>
      <c r="N348" s="9"/>
      <c r="O348" s="5"/>
      <c r="Q348" s="5"/>
      <c r="T348" s="5"/>
      <c r="U348" s="5"/>
      <c r="V348" s="5"/>
    </row>
    <row r="349" spans="5:22">
      <c r="E349" s="5"/>
      <c r="F349" s="5"/>
      <c r="H349" s="5"/>
      <c r="I349" s="5"/>
      <c r="K349" s="5"/>
      <c r="L349" s="5"/>
      <c r="N349" s="9"/>
      <c r="O349" s="5"/>
      <c r="Q349" s="5"/>
      <c r="T349" s="5"/>
      <c r="U349" s="5"/>
      <c r="V349" s="5"/>
    </row>
    <row r="350" spans="5:22">
      <c r="E350" s="5"/>
      <c r="F350" s="5"/>
      <c r="H350" s="5"/>
      <c r="I350" s="5"/>
      <c r="K350" s="5"/>
      <c r="L350" s="5"/>
      <c r="N350" s="9"/>
      <c r="O350" s="5"/>
      <c r="Q350" s="5"/>
      <c r="T350" s="5"/>
      <c r="U350" s="5"/>
      <c r="V350" s="5"/>
    </row>
    <row r="351" spans="5:22">
      <c r="E351" s="5"/>
      <c r="F351" s="5"/>
      <c r="H351" s="5"/>
      <c r="I351" s="5"/>
      <c r="K351" s="5"/>
      <c r="L351" s="5"/>
      <c r="N351" s="9"/>
      <c r="O351" s="5"/>
      <c r="Q351" s="5"/>
      <c r="T351" s="5"/>
      <c r="U351" s="5"/>
      <c r="V351" s="5"/>
    </row>
    <row r="352" spans="5:22">
      <c r="E352" s="5"/>
      <c r="F352" s="5"/>
      <c r="H352" s="5"/>
      <c r="I352" s="5"/>
      <c r="K352" s="5"/>
      <c r="L352" s="5"/>
      <c r="N352" s="9"/>
      <c r="O352" s="5"/>
      <c r="Q352" s="5"/>
      <c r="T352" s="5"/>
      <c r="U352" s="5"/>
      <c r="V352" s="5"/>
    </row>
    <row r="353" spans="5:22">
      <c r="E353" s="5"/>
      <c r="F353" s="5"/>
      <c r="H353" s="5"/>
      <c r="I353" s="5"/>
      <c r="K353" s="5"/>
      <c r="L353" s="5"/>
      <c r="N353" s="9"/>
      <c r="O353" s="5"/>
      <c r="Q353" s="5"/>
      <c r="T353" s="5"/>
      <c r="U353" s="5"/>
      <c r="V353" s="5"/>
    </row>
    <row r="354" spans="5:22">
      <c r="E354" s="5"/>
      <c r="F354" s="5"/>
      <c r="H354" s="5"/>
      <c r="I354" s="5"/>
      <c r="K354" s="5"/>
      <c r="L354" s="5"/>
      <c r="N354" s="9"/>
      <c r="O354" s="5"/>
      <c r="Q354" s="5"/>
      <c r="T354" s="5"/>
      <c r="U354" s="5"/>
      <c r="V354" s="5"/>
    </row>
    <row r="355" spans="5:22">
      <c r="E355" s="5"/>
      <c r="F355" s="5"/>
      <c r="H355" s="5"/>
      <c r="I355" s="5"/>
      <c r="K355" s="5"/>
      <c r="L355" s="5"/>
      <c r="N355" s="9"/>
      <c r="O355" s="5"/>
      <c r="Q355" s="5"/>
      <c r="T355" s="5"/>
      <c r="U355" s="5"/>
      <c r="V355" s="5"/>
    </row>
    <row r="356" spans="5:22">
      <c r="E356" s="5"/>
      <c r="F356" s="5"/>
      <c r="H356" s="5"/>
      <c r="I356" s="5"/>
      <c r="K356" s="5"/>
      <c r="L356" s="5"/>
      <c r="N356" s="9"/>
      <c r="O356" s="5"/>
      <c r="Q356" s="5"/>
      <c r="T356" s="5"/>
      <c r="U356" s="5"/>
      <c r="V356" s="5"/>
    </row>
    <row r="357" spans="5:22">
      <c r="E357" s="5"/>
      <c r="F357" s="5"/>
      <c r="H357" s="5"/>
      <c r="I357" s="5"/>
      <c r="K357" s="5"/>
      <c r="L357" s="5"/>
      <c r="N357" s="9"/>
      <c r="O357" s="5"/>
      <c r="Q357" s="5"/>
      <c r="T357" s="5"/>
      <c r="U357" s="5"/>
      <c r="V357" s="5"/>
    </row>
    <row r="358" spans="5:22">
      <c r="E358" s="5"/>
      <c r="F358" s="5"/>
      <c r="H358" s="5"/>
      <c r="I358" s="5"/>
      <c r="K358" s="5"/>
      <c r="L358" s="5"/>
      <c r="N358" s="9"/>
      <c r="O358" s="5"/>
      <c r="Q358" s="5"/>
      <c r="T358" s="5"/>
      <c r="U358" s="5"/>
      <c r="V358" s="5"/>
    </row>
    <row r="359" spans="5:22">
      <c r="E359" s="5"/>
      <c r="F359" s="5"/>
      <c r="H359" s="5"/>
      <c r="I359" s="5"/>
      <c r="K359" s="5"/>
      <c r="L359" s="5"/>
      <c r="N359" s="9"/>
      <c r="O359" s="5"/>
      <c r="Q359" s="5"/>
      <c r="T359" s="5"/>
      <c r="U359" s="5"/>
      <c r="V359" s="5"/>
    </row>
    <row r="360" spans="5:22">
      <c r="E360" s="5"/>
      <c r="F360" s="5"/>
      <c r="H360" s="5"/>
      <c r="I360" s="5"/>
      <c r="K360" s="5"/>
      <c r="L360" s="5"/>
      <c r="N360" s="9"/>
      <c r="O360" s="5"/>
      <c r="Q360" s="5"/>
      <c r="T360" s="5"/>
      <c r="U360" s="5"/>
      <c r="V360" s="5"/>
    </row>
    <row r="361" spans="5:22">
      <c r="E361" s="5"/>
      <c r="F361" s="5"/>
      <c r="H361" s="5"/>
      <c r="I361" s="5"/>
      <c r="K361" s="5"/>
      <c r="L361" s="5"/>
      <c r="N361" s="9"/>
      <c r="O361" s="5"/>
      <c r="Q361" s="5"/>
      <c r="T361" s="5"/>
      <c r="U361" s="5"/>
      <c r="V361" s="5"/>
    </row>
    <row r="362" spans="5:22">
      <c r="E362" s="5"/>
      <c r="F362" s="5"/>
      <c r="H362" s="5"/>
      <c r="I362" s="5"/>
      <c r="K362" s="5"/>
      <c r="L362" s="5"/>
      <c r="N362" s="9"/>
      <c r="O362" s="5"/>
      <c r="Q362" s="5"/>
      <c r="T362" s="5"/>
      <c r="U362" s="5"/>
      <c r="V362" s="5"/>
    </row>
    <row r="363" spans="5:22">
      <c r="E363" s="5"/>
      <c r="F363" s="5"/>
      <c r="H363" s="5"/>
      <c r="I363" s="5"/>
      <c r="K363" s="5"/>
      <c r="L363" s="5"/>
      <c r="N363" s="9"/>
      <c r="O363" s="5"/>
      <c r="Q363" s="5"/>
      <c r="T363" s="5"/>
      <c r="U363" s="5"/>
      <c r="V363" s="5"/>
    </row>
    <row r="364" spans="5:22">
      <c r="E364" s="5"/>
      <c r="F364" s="5"/>
      <c r="H364" s="5"/>
      <c r="I364" s="5"/>
      <c r="K364" s="5"/>
      <c r="L364" s="5"/>
      <c r="N364" s="9"/>
      <c r="O364" s="5"/>
      <c r="Q364" s="5"/>
      <c r="T364" s="5"/>
      <c r="U364" s="5"/>
      <c r="V364" s="5"/>
    </row>
    <row r="365" spans="5:22">
      <c r="E365" s="5"/>
      <c r="F365" s="5"/>
      <c r="H365" s="5"/>
      <c r="I365" s="5"/>
      <c r="K365" s="5"/>
      <c r="L365" s="5"/>
      <c r="N365" s="9"/>
      <c r="O365" s="5"/>
      <c r="Q365" s="5"/>
      <c r="T365" s="5"/>
      <c r="U365" s="5"/>
      <c r="V365" s="5"/>
    </row>
    <row r="366" spans="5:22">
      <c r="E366" s="5"/>
      <c r="F366" s="5"/>
      <c r="H366" s="5"/>
      <c r="I366" s="5"/>
      <c r="K366" s="5"/>
      <c r="L366" s="5"/>
      <c r="N366" s="9"/>
      <c r="O366" s="5"/>
      <c r="Q366" s="5"/>
      <c r="T366" s="5"/>
      <c r="U366" s="5"/>
      <c r="V366" s="5"/>
    </row>
    <row r="367" spans="5:22">
      <c r="E367" s="5"/>
      <c r="F367" s="5"/>
      <c r="H367" s="5"/>
      <c r="I367" s="5"/>
      <c r="K367" s="5"/>
      <c r="L367" s="5"/>
      <c r="N367" s="9"/>
      <c r="O367" s="5"/>
      <c r="Q367" s="5"/>
      <c r="T367" s="5"/>
      <c r="U367" s="5"/>
      <c r="V367" s="5"/>
    </row>
    <row r="368" spans="5:22">
      <c r="E368" s="5"/>
      <c r="F368" s="5"/>
      <c r="H368" s="5"/>
      <c r="I368" s="5"/>
      <c r="K368" s="5"/>
      <c r="L368" s="5"/>
      <c r="N368" s="9"/>
      <c r="O368" s="5"/>
      <c r="Q368" s="5"/>
      <c r="T368" s="5"/>
      <c r="U368" s="5"/>
      <c r="V368" s="5"/>
    </row>
    <row r="369" spans="5:22">
      <c r="E369" s="5"/>
      <c r="F369" s="5"/>
      <c r="H369" s="5"/>
      <c r="I369" s="5"/>
      <c r="K369" s="5"/>
      <c r="L369" s="5"/>
      <c r="N369" s="9"/>
      <c r="O369" s="5"/>
      <c r="Q369" s="5"/>
      <c r="T369" s="5"/>
      <c r="U369" s="5"/>
      <c r="V369" s="5"/>
    </row>
    <row r="370" spans="5:22">
      <c r="E370" s="5"/>
      <c r="F370" s="5"/>
      <c r="H370" s="5"/>
      <c r="I370" s="5"/>
      <c r="K370" s="5"/>
      <c r="L370" s="5"/>
      <c r="N370" s="9"/>
      <c r="O370" s="5"/>
      <c r="Q370" s="5"/>
      <c r="T370" s="5"/>
      <c r="U370" s="5"/>
      <c r="V370" s="5"/>
    </row>
    <row r="371" spans="5:22">
      <c r="E371" s="5"/>
      <c r="F371" s="5"/>
      <c r="H371" s="5"/>
      <c r="I371" s="5"/>
      <c r="K371" s="5"/>
      <c r="L371" s="5"/>
      <c r="N371" s="9"/>
      <c r="O371" s="5"/>
      <c r="Q371" s="5"/>
      <c r="T371" s="5"/>
      <c r="U371" s="5"/>
      <c r="V371" s="5"/>
    </row>
    <row r="372" spans="5:22">
      <c r="E372" s="5"/>
      <c r="F372" s="5"/>
      <c r="H372" s="5"/>
      <c r="I372" s="5"/>
      <c r="K372" s="5"/>
      <c r="L372" s="5"/>
      <c r="N372" s="9"/>
      <c r="O372" s="5"/>
      <c r="Q372" s="5"/>
      <c r="T372" s="5"/>
      <c r="U372" s="5"/>
      <c r="V372" s="5"/>
    </row>
    <row r="373" spans="5:22">
      <c r="E373" s="5"/>
      <c r="F373" s="5"/>
      <c r="H373" s="5"/>
      <c r="I373" s="5"/>
      <c r="K373" s="5"/>
      <c r="L373" s="5"/>
      <c r="N373" s="9"/>
      <c r="O373" s="5"/>
      <c r="Q373" s="5"/>
      <c r="T373" s="5"/>
      <c r="U373" s="5"/>
      <c r="V373" s="5"/>
    </row>
    <row r="374" spans="5:22">
      <c r="E374" s="5"/>
      <c r="F374" s="5"/>
      <c r="H374" s="5"/>
      <c r="I374" s="5"/>
      <c r="K374" s="5"/>
      <c r="L374" s="5"/>
      <c r="N374" s="9"/>
      <c r="O374" s="5"/>
      <c r="Q374" s="5"/>
      <c r="T374" s="5"/>
      <c r="U374" s="5"/>
      <c r="V374" s="5"/>
    </row>
    <row r="375" spans="5:22">
      <c r="E375" s="5"/>
      <c r="F375" s="5"/>
      <c r="H375" s="5"/>
      <c r="I375" s="5"/>
      <c r="K375" s="5"/>
      <c r="L375" s="5"/>
      <c r="N375" s="9"/>
      <c r="O375" s="5"/>
      <c r="Q375" s="5"/>
      <c r="T375" s="5"/>
      <c r="U375" s="5"/>
      <c r="V375" s="5"/>
    </row>
    <row r="376" spans="5:22">
      <c r="E376" s="5"/>
      <c r="F376" s="5"/>
      <c r="H376" s="5"/>
      <c r="I376" s="5"/>
      <c r="K376" s="5"/>
      <c r="L376" s="5"/>
      <c r="N376" s="9"/>
      <c r="O376" s="5"/>
      <c r="Q376" s="5"/>
      <c r="T376" s="5"/>
      <c r="U376" s="5"/>
      <c r="V376" s="5"/>
    </row>
    <row r="377" spans="5:22">
      <c r="E377" s="5"/>
      <c r="F377" s="5"/>
      <c r="H377" s="5"/>
      <c r="I377" s="5"/>
      <c r="K377" s="5"/>
      <c r="L377" s="5"/>
      <c r="N377" s="9"/>
      <c r="O377" s="5"/>
      <c r="Q377" s="5"/>
      <c r="T377" s="5"/>
      <c r="U377" s="5"/>
      <c r="V377" s="5"/>
    </row>
    <row r="378" spans="5:22">
      <c r="E378" s="5"/>
      <c r="F378" s="5"/>
      <c r="H378" s="5"/>
      <c r="I378" s="5"/>
      <c r="K378" s="5"/>
      <c r="L378" s="5"/>
      <c r="N378" s="9"/>
      <c r="O378" s="5"/>
      <c r="Q378" s="5"/>
      <c r="T378" s="5"/>
      <c r="U378" s="5"/>
      <c r="V378" s="5"/>
    </row>
    <row r="379" spans="5:22">
      <c r="E379" s="5"/>
      <c r="F379" s="5"/>
      <c r="H379" s="5"/>
      <c r="I379" s="5"/>
      <c r="K379" s="5"/>
      <c r="L379" s="5"/>
      <c r="N379" s="9"/>
      <c r="O379" s="5"/>
      <c r="Q379" s="5"/>
      <c r="T379" s="5"/>
      <c r="U379" s="5"/>
      <c r="V379" s="5"/>
    </row>
    <row r="380" spans="5:22">
      <c r="E380" s="5"/>
      <c r="F380" s="5"/>
      <c r="H380" s="5"/>
      <c r="I380" s="5"/>
      <c r="K380" s="5"/>
      <c r="L380" s="5"/>
      <c r="N380" s="9"/>
      <c r="O380" s="5"/>
      <c r="Q380" s="5"/>
      <c r="T380" s="5"/>
      <c r="U380" s="5"/>
      <c r="V380" s="5"/>
    </row>
    <row r="381" spans="5:22">
      <c r="E381" s="5"/>
      <c r="F381" s="5"/>
      <c r="H381" s="5"/>
      <c r="I381" s="5"/>
      <c r="K381" s="5"/>
      <c r="L381" s="5"/>
      <c r="N381" s="9"/>
      <c r="O381" s="5"/>
      <c r="Q381" s="5"/>
      <c r="T381" s="5"/>
      <c r="U381" s="5"/>
      <c r="V381" s="5"/>
    </row>
    <row r="382" spans="5:22">
      <c r="E382" s="5"/>
      <c r="F382" s="5"/>
      <c r="H382" s="5"/>
      <c r="I382" s="5"/>
      <c r="K382" s="5"/>
      <c r="L382" s="5"/>
      <c r="N382" s="9"/>
      <c r="O382" s="5"/>
      <c r="Q382" s="5"/>
      <c r="T382" s="5"/>
      <c r="U382" s="5"/>
      <c r="V382" s="5"/>
    </row>
    <row r="383" spans="5:22">
      <c r="E383" s="5"/>
      <c r="F383" s="5"/>
      <c r="H383" s="5"/>
      <c r="I383" s="5"/>
      <c r="K383" s="5"/>
      <c r="L383" s="5"/>
      <c r="N383" s="9"/>
      <c r="O383" s="5"/>
      <c r="Q383" s="5"/>
      <c r="T383" s="5"/>
      <c r="U383" s="5"/>
      <c r="V383" s="5"/>
    </row>
    <row r="384" spans="5:22">
      <c r="E384" s="5"/>
      <c r="F384" s="5"/>
      <c r="H384" s="5"/>
      <c r="I384" s="5"/>
      <c r="K384" s="5"/>
      <c r="L384" s="5"/>
      <c r="N384" s="9"/>
      <c r="O384" s="5"/>
      <c r="Q384" s="5"/>
      <c r="T384" s="5"/>
      <c r="U384" s="5"/>
      <c r="V384" s="5"/>
    </row>
    <row r="385" spans="5:22">
      <c r="E385" s="5"/>
      <c r="F385" s="5"/>
      <c r="H385" s="5"/>
      <c r="I385" s="5"/>
      <c r="K385" s="5"/>
      <c r="L385" s="5"/>
      <c r="N385" s="9"/>
      <c r="O385" s="5"/>
      <c r="Q385" s="5"/>
      <c r="T385" s="5"/>
      <c r="U385" s="5"/>
      <c r="V385" s="5"/>
    </row>
    <row r="386" spans="5:22">
      <c r="E386" s="5"/>
      <c r="F386" s="5"/>
      <c r="H386" s="5"/>
      <c r="I386" s="5"/>
      <c r="K386" s="5"/>
      <c r="L386" s="5"/>
      <c r="N386" s="9"/>
      <c r="O386" s="5"/>
      <c r="Q386" s="5"/>
      <c r="T386" s="5"/>
      <c r="U386" s="5"/>
      <c r="V386" s="5"/>
    </row>
    <row r="387" spans="5:22">
      <c r="E387" s="5"/>
      <c r="F387" s="5"/>
      <c r="H387" s="5"/>
      <c r="I387" s="5"/>
      <c r="K387" s="5"/>
      <c r="L387" s="5"/>
      <c r="N387" s="9"/>
      <c r="O387" s="5"/>
      <c r="Q387" s="5"/>
      <c r="T387" s="5"/>
      <c r="U387" s="5"/>
      <c r="V387" s="5"/>
    </row>
    <row r="388" spans="5:22">
      <c r="E388" s="5"/>
      <c r="F388" s="5"/>
      <c r="H388" s="5"/>
      <c r="I388" s="5"/>
      <c r="K388" s="5"/>
      <c r="L388" s="5"/>
      <c r="N388" s="9"/>
      <c r="O388" s="5"/>
      <c r="Q388" s="5"/>
      <c r="T388" s="5"/>
      <c r="U388" s="5"/>
      <c r="V388" s="5"/>
    </row>
    <row r="389" spans="5:22">
      <c r="E389" s="5"/>
      <c r="F389" s="5"/>
      <c r="H389" s="5"/>
      <c r="I389" s="5"/>
      <c r="K389" s="5"/>
      <c r="L389" s="5"/>
      <c r="N389" s="9"/>
      <c r="O389" s="5"/>
      <c r="Q389" s="5"/>
      <c r="T389" s="5"/>
      <c r="U389" s="5"/>
      <c r="V389" s="5"/>
    </row>
    <row r="390" spans="5:22">
      <c r="E390" s="5"/>
      <c r="F390" s="5"/>
      <c r="H390" s="5"/>
      <c r="I390" s="5"/>
      <c r="K390" s="5"/>
      <c r="L390" s="5"/>
      <c r="N390" s="9"/>
      <c r="O390" s="5"/>
      <c r="Q390" s="5"/>
      <c r="T390" s="5"/>
      <c r="U390" s="5"/>
      <c r="V390" s="5"/>
    </row>
    <row r="391" spans="5:22">
      <c r="E391" s="5"/>
      <c r="F391" s="5"/>
      <c r="H391" s="5"/>
      <c r="I391" s="5"/>
      <c r="K391" s="5"/>
      <c r="L391" s="5"/>
      <c r="N391" s="9"/>
      <c r="O391" s="5"/>
      <c r="Q391" s="5"/>
      <c r="T391" s="5"/>
      <c r="U391" s="5"/>
      <c r="V391" s="5"/>
    </row>
    <row r="392" spans="5:22">
      <c r="E392" s="5"/>
      <c r="F392" s="5"/>
      <c r="H392" s="5"/>
      <c r="I392" s="5"/>
      <c r="K392" s="5"/>
      <c r="L392" s="5"/>
      <c r="N392" s="9"/>
      <c r="O392" s="5"/>
      <c r="Q392" s="5"/>
      <c r="T392" s="5"/>
      <c r="U392" s="5"/>
      <c r="V392" s="5"/>
    </row>
    <row r="393" spans="5:22">
      <c r="E393" s="5"/>
      <c r="F393" s="5"/>
      <c r="H393" s="5"/>
      <c r="I393" s="5"/>
      <c r="K393" s="5"/>
      <c r="L393" s="5"/>
      <c r="N393" s="9"/>
      <c r="O393" s="5"/>
      <c r="Q393" s="5"/>
      <c r="T393" s="5"/>
      <c r="U393" s="5"/>
      <c r="V393" s="5"/>
    </row>
    <row r="394" spans="5:22">
      <c r="E394" s="5"/>
      <c r="F394" s="5"/>
      <c r="H394" s="5"/>
      <c r="I394" s="5"/>
      <c r="K394" s="5"/>
      <c r="L394" s="5"/>
      <c r="N394" s="9"/>
      <c r="O394" s="5"/>
      <c r="Q394" s="5"/>
      <c r="T394" s="5"/>
      <c r="U394" s="5"/>
      <c r="V394" s="5"/>
    </row>
    <row r="395" spans="5:22">
      <c r="E395" s="5"/>
      <c r="F395" s="5"/>
      <c r="H395" s="5"/>
      <c r="I395" s="5"/>
      <c r="K395" s="5"/>
      <c r="L395" s="5"/>
      <c r="N395" s="9"/>
      <c r="O395" s="5"/>
      <c r="Q395" s="5"/>
      <c r="T395" s="5"/>
      <c r="U395" s="5"/>
      <c r="V395" s="5"/>
    </row>
    <row r="396" spans="5:22">
      <c r="E396" s="5"/>
      <c r="F396" s="5"/>
      <c r="H396" s="5"/>
      <c r="I396" s="5"/>
      <c r="K396" s="5"/>
      <c r="L396" s="5"/>
      <c r="N396" s="9"/>
      <c r="O396" s="5"/>
      <c r="Q396" s="5"/>
      <c r="T396" s="5"/>
      <c r="U396" s="5"/>
      <c r="V396" s="5"/>
    </row>
    <row r="397" spans="5:22">
      <c r="E397" s="5"/>
      <c r="F397" s="5"/>
      <c r="H397" s="5"/>
      <c r="I397" s="5"/>
      <c r="K397" s="5"/>
      <c r="L397" s="5"/>
      <c r="N397" s="9"/>
      <c r="O397" s="5"/>
      <c r="Q397" s="5"/>
      <c r="T397" s="5"/>
      <c r="U397" s="5"/>
      <c r="V397" s="5"/>
    </row>
    <row r="398" spans="5:22">
      <c r="E398" s="5"/>
      <c r="F398" s="5"/>
      <c r="H398" s="5"/>
      <c r="I398" s="5"/>
      <c r="K398" s="5"/>
      <c r="L398" s="5"/>
      <c r="N398" s="9"/>
      <c r="O398" s="5"/>
      <c r="Q398" s="5"/>
      <c r="T398" s="5"/>
      <c r="U398" s="5"/>
      <c r="V398" s="5"/>
    </row>
    <row r="399" spans="5:22">
      <c r="E399" s="5"/>
      <c r="F399" s="5"/>
      <c r="H399" s="5"/>
      <c r="I399" s="5"/>
      <c r="K399" s="5"/>
      <c r="L399" s="5"/>
      <c r="N399" s="9"/>
      <c r="O399" s="5"/>
      <c r="Q399" s="5"/>
      <c r="T399" s="5"/>
      <c r="U399" s="5"/>
      <c r="V399" s="5"/>
    </row>
    <row r="400" spans="5:22">
      <c r="E400" s="5"/>
      <c r="F400" s="5"/>
      <c r="H400" s="5"/>
      <c r="I400" s="5"/>
      <c r="K400" s="5"/>
      <c r="L400" s="5"/>
      <c r="N400" s="9"/>
      <c r="O400" s="5"/>
      <c r="Q400" s="5"/>
      <c r="T400" s="5"/>
      <c r="U400" s="5"/>
      <c r="V400" s="5"/>
    </row>
    <row r="401" spans="5:22">
      <c r="E401" s="5"/>
      <c r="F401" s="5"/>
      <c r="H401" s="5"/>
      <c r="I401" s="5"/>
      <c r="K401" s="5"/>
      <c r="L401" s="5"/>
      <c r="N401" s="9"/>
      <c r="O401" s="5"/>
      <c r="Q401" s="5"/>
      <c r="T401" s="5"/>
      <c r="U401" s="5"/>
      <c r="V401" s="5"/>
    </row>
    <row r="402" spans="5:22">
      <c r="E402" s="5"/>
      <c r="F402" s="5"/>
      <c r="H402" s="5"/>
      <c r="I402" s="5"/>
      <c r="K402" s="5"/>
      <c r="L402" s="5"/>
      <c r="N402" s="9"/>
      <c r="O402" s="5"/>
      <c r="Q402" s="5"/>
      <c r="T402" s="5"/>
      <c r="U402" s="5"/>
      <c r="V402" s="5"/>
    </row>
    <row r="403" spans="5:22">
      <c r="E403" s="5"/>
      <c r="F403" s="5"/>
      <c r="H403" s="5"/>
      <c r="I403" s="5"/>
      <c r="K403" s="5"/>
      <c r="L403" s="5"/>
      <c r="N403" s="9"/>
      <c r="O403" s="5"/>
      <c r="Q403" s="5"/>
      <c r="T403" s="5"/>
      <c r="U403" s="5"/>
      <c r="V403" s="5"/>
    </row>
    <row r="404" spans="5:22">
      <c r="E404" s="5"/>
      <c r="F404" s="5"/>
      <c r="H404" s="5"/>
      <c r="I404" s="5"/>
      <c r="K404" s="5"/>
      <c r="L404" s="5"/>
      <c r="N404" s="9"/>
      <c r="O404" s="5"/>
      <c r="Q404" s="5"/>
      <c r="T404" s="5"/>
      <c r="U404" s="5"/>
      <c r="V404" s="5"/>
    </row>
    <row r="405" spans="5:22">
      <c r="E405" s="5"/>
      <c r="F405" s="5"/>
      <c r="H405" s="5"/>
      <c r="I405" s="5"/>
      <c r="K405" s="5"/>
      <c r="L405" s="5"/>
      <c r="N405" s="9"/>
      <c r="O405" s="5"/>
      <c r="Q405" s="5"/>
      <c r="T405" s="5"/>
      <c r="U405" s="5"/>
      <c r="V405" s="5"/>
    </row>
    <row r="406" spans="5:22">
      <c r="E406" s="5"/>
      <c r="F406" s="5"/>
      <c r="H406" s="5"/>
      <c r="I406" s="5"/>
      <c r="K406" s="5"/>
      <c r="L406" s="5"/>
      <c r="N406" s="9"/>
      <c r="O406" s="5"/>
      <c r="Q406" s="5"/>
      <c r="T406" s="5"/>
      <c r="U406" s="5"/>
      <c r="V406" s="5"/>
    </row>
    <row r="407" spans="5:22">
      <c r="E407" s="5"/>
      <c r="F407" s="5"/>
      <c r="H407" s="5"/>
      <c r="I407" s="5"/>
      <c r="K407" s="5"/>
      <c r="L407" s="5"/>
      <c r="N407" s="9"/>
      <c r="O407" s="5"/>
      <c r="Q407" s="5"/>
      <c r="T407" s="5"/>
      <c r="U407" s="5"/>
      <c r="V407" s="5"/>
    </row>
    <row r="408" spans="5:22">
      <c r="E408" s="5"/>
      <c r="F408" s="5"/>
      <c r="H408" s="5"/>
      <c r="I408" s="5"/>
      <c r="K408" s="5"/>
      <c r="L408" s="5"/>
      <c r="N408" s="9"/>
      <c r="O408" s="5"/>
      <c r="Q408" s="5"/>
      <c r="T408" s="5"/>
      <c r="U408" s="5"/>
      <c r="V408" s="5"/>
    </row>
    <row r="409" spans="5:22">
      <c r="E409" s="5"/>
      <c r="F409" s="5"/>
      <c r="H409" s="5"/>
      <c r="I409" s="5"/>
      <c r="K409" s="5"/>
      <c r="L409" s="5"/>
      <c r="N409" s="9"/>
      <c r="O409" s="5"/>
      <c r="Q409" s="5"/>
      <c r="T409" s="5"/>
      <c r="U409" s="5"/>
      <c r="V409" s="5"/>
    </row>
    <row r="410" spans="5:22">
      <c r="E410" s="5"/>
      <c r="F410" s="5"/>
      <c r="H410" s="5"/>
      <c r="I410" s="5"/>
      <c r="K410" s="5"/>
      <c r="L410" s="5"/>
      <c r="N410" s="9"/>
      <c r="O410" s="5"/>
      <c r="Q410" s="5"/>
      <c r="T410" s="5"/>
      <c r="U410" s="5"/>
      <c r="V410" s="5"/>
    </row>
    <row r="411" spans="5:22">
      <c r="E411" s="5"/>
      <c r="F411" s="5"/>
      <c r="H411" s="5"/>
      <c r="I411" s="5"/>
      <c r="K411" s="5"/>
      <c r="L411" s="5"/>
      <c r="N411" s="9"/>
      <c r="O411" s="5"/>
      <c r="Q411" s="5"/>
      <c r="T411" s="5"/>
      <c r="U411" s="5"/>
      <c r="V411" s="5"/>
    </row>
    <row r="412" spans="5:22">
      <c r="E412" s="5"/>
      <c r="F412" s="5"/>
      <c r="H412" s="5"/>
      <c r="I412" s="5"/>
      <c r="K412" s="5"/>
      <c r="L412" s="5"/>
      <c r="N412" s="9"/>
      <c r="O412" s="5"/>
      <c r="Q412" s="5"/>
      <c r="T412" s="5"/>
      <c r="U412" s="5"/>
      <c r="V412" s="5"/>
    </row>
    <row r="413" spans="5:22">
      <c r="E413" s="5"/>
      <c r="F413" s="5"/>
      <c r="H413" s="5"/>
      <c r="I413" s="5"/>
      <c r="K413" s="5"/>
      <c r="L413" s="5"/>
      <c r="N413" s="9"/>
      <c r="O413" s="5"/>
      <c r="Q413" s="5"/>
      <c r="T413" s="5"/>
      <c r="U413" s="5"/>
      <c r="V413" s="5"/>
    </row>
    <row r="414" spans="5:22">
      <c r="E414" s="5"/>
      <c r="F414" s="5"/>
      <c r="H414" s="5"/>
      <c r="I414" s="5"/>
      <c r="K414" s="5"/>
      <c r="L414" s="5"/>
      <c r="N414" s="9"/>
      <c r="O414" s="5"/>
      <c r="Q414" s="5"/>
      <c r="T414" s="5"/>
      <c r="U414" s="5"/>
      <c r="V414" s="5"/>
    </row>
    <row r="415" spans="5:22">
      <c r="E415" s="5"/>
      <c r="F415" s="5"/>
      <c r="H415" s="5"/>
      <c r="I415" s="5"/>
      <c r="K415" s="5"/>
      <c r="L415" s="5"/>
      <c r="N415" s="9"/>
      <c r="O415" s="5"/>
      <c r="Q415" s="5"/>
      <c r="T415" s="5"/>
      <c r="U415" s="5"/>
      <c r="V415" s="5"/>
    </row>
    <row r="416" spans="5:22">
      <c r="E416" s="5"/>
      <c r="F416" s="5"/>
      <c r="H416" s="5"/>
      <c r="I416" s="5"/>
      <c r="K416" s="5"/>
      <c r="L416" s="5"/>
      <c r="N416" s="9"/>
      <c r="O416" s="5"/>
      <c r="Q416" s="5"/>
      <c r="T416" s="5"/>
      <c r="U416" s="5"/>
      <c r="V416" s="5"/>
    </row>
    <row r="417" spans="5:22">
      <c r="E417" s="5"/>
      <c r="F417" s="5"/>
      <c r="H417" s="5"/>
      <c r="I417" s="5"/>
      <c r="K417" s="5"/>
      <c r="L417" s="5"/>
      <c r="N417" s="9"/>
      <c r="O417" s="5"/>
      <c r="Q417" s="5"/>
      <c r="T417" s="5"/>
      <c r="U417" s="5"/>
      <c r="V417" s="5"/>
    </row>
    <row r="418" spans="5:22">
      <c r="E418" s="5"/>
      <c r="F418" s="5"/>
      <c r="H418" s="5"/>
      <c r="I418" s="5"/>
      <c r="K418" s="5"/>
      <c r="L418" s="5"/>
      <c r="N418" s="9"/>
      <c r="O418" s="5"/>
      <c r="Q418" s="5"/>
      <c r="T418" s="5"/>
      <c r="U418" s="5"/>
      <c r="V418" s="5"/>
    </row>
    <row r="419" spans="5:22">
      <c r="E419" s="5"/>
      <c r="F419" s="5"/>
      <c r="H419" s="5"/>
      <c r="I419" s="5"/>
      <c r="K419" s="5"/>
      <c r="L419" s="5"/>
      <c r="N419" s="9"/>
      <c r="O419" s="5"/>
      <c r="Q419" s="5"/>
      <c r="T419" s="5"/>
      <c r="U419" s="5"/>
      <c r="V419" s="5"/>
    </row>
    <row r="420" spans="5:22">
      <c r="E420" s="5"/>
      <c r="F420" s="5"/>
      <c r="H420" s="5"/>
      <c r="I420" s="5"/>
      <c r="K420" s="5"/>
      <c r="L420" s="5"/>
      <c r="N420" s="9"/>
      <c r="O420" s="5"/>
      <c r="Q420" s="5"/>
      <c r="T420" s="5"/>
      <c r="U420" s="5"/>
      <c r="V420" s="5"/>
    </row>
    <row r="421" spans="5:22">
      <c r="E421" s="5"/>
      <c r="F421" s="5"/>
      <c r="H421" s="5"/>
      <c r="I421" s="5"/>
      <c r="K421" s="5"/>
      <c r="L421" s="5"/>
      <c r="N421" s="9"/>
      <c r="O421" s="5"/>
      <c r="Q421" s="5"/>
      <c r="T421" s="5"/>
      <c r="U421" s="5"/>
      <c r="V421" s="5"/>
    </row>
    <row r="422" spans="5:22">
      <c r="E422" s="5"/>
      <c r="F422" s="5"/>
      <c r="H422" s="5"/>
      <c r="I422" s="5"/>
      <c r="K422" s="5"/>
      <c r="L422" s="5"/>
      <c r="N422" s="9"/>
      <c r="O422" s="5"/>
      <c r="Q422" s="5"/>
      <c r="T422" s="5"/>
      <c r="U422" s="5"/>
      <c r="V422" s="5"/>
    </row>
    <row r="423" spans="5:22">
      <c r="E423" s="5"/>
      <c r="F423" s="5"/>
      <c r="H423" s="5"/>
      <c r="I423" s="5"/>
      <c r="K423" s="5"/>
      <c r="L423" s="5"/>
      <c r="N423" s="9"/>
      <c r="O423" s="5"/>
      <c r="Q423" s="5"/>
      <c r="T423" s="5"/>
      <c r="U423" s="5"/>
      <c r="V423" s="5"/>
    </row>
    <row r="424" spans="5:22">
      <c r="E424" s="5"/>
      <c r="F424" s="5"/>
      <c r="H424" s="5"/>
      <c r="I424" s="5"/>
      <c r="K424" s="5"/>
      <c r="L424" s="5"/>
      <c r="N424" s="9"/>
      <c r="O424" s="5"/>
      <c r="Q424" s="5"/>
      <c r="T424" s="5"/>
      <c r="U424" s="5"/>
      <c r="V424" s="5"/>
    </row>
    <row r="425" spans="5:22">
      <c r="E425" s="5"/>
      <c r="F425" s="5"/>
      <c r="H425" s="5"/>
      <c r="I425" s="5"/>
      <c r="K425" s="5"/>
      <c r="L425" s="5"/>
      <c r="N425" s="9"/>
      <c r="O425" s="5"/>
      <c r="Q425" s="5"/>
      <c r="T425" s="5"/>
      <c r="U425" s="5"/>
      <c r="V425" s="5"/>
    </row>
    <row r="426" spans="5:22">
      <c r="E426" s="5"/>
      <c r="F426" s="5"/>
      <c r="H426" s="5"/>
      <c r="I426" s="5"/>
      <c r="K426" s="5"/>
      <c r="L426" s="5"/>
      <c r="N426" s="9"/>
      <c r="O426" s="5"/>
      <c r="Q426" s="5"/>
      <c r="T426" s="5"/>
      <c r="U426" s="5"/>
      <c r="V426" s="5"/>
    </row>
    <row r="427" spans="5:22">
      <c r="E427" s="5"/>
      <c r="F427" s="5"/>
      <c r="H427" s="5"/>
      <c r="I427" s="5"/>
      <c r="K427" s="5"/>
      <c r="L427" s="5"/>
      <c r="N427" s="9"/>
      <c r="O427" s="5"/>
      <c r="Q427" s="5"/>
      <c r="T427" s="5"/>
      <c r="U427" s="5"/>
      <c r="V427" s="5"/>
    </row>
    <row r="428" spans="5:22">
      <c r="E428" s="5"/>
      <c r="F428" s="5"/>
      <c r="H428" s="5"/>
      <c r="I428" s="5"/>
      <c r="K428" s="5"/>
      <c r="L428" s="5"/>
      <c r="N428" s="9"/>
      <c r="O428" s="5"/>
      <c r="Q428" s="5"/>
      <c r="T428" s="5"/>
      <c r="U428" s="5"/>
      <c r="V428" s="5"/>
    </row>
    <row r="429" spans="5:22">
      <c r="E429" s="5"/>
      <c r="F429" s="5"/>
      <c r="H429" s="5"/>
      <c r="I429" s="5"/>
      <c r="K429" s="5"/>
      <c r="L429" s="5"/>
      <c r="N429" s="9"/>
      <c r="O429" s="5"/>
      <c r="Q429" s="5"/>
      <c r="T429" s="5"/>
      <c r="U429" s="5"/>
      <c r="V429" s="5"/>
    </row>
    <row r="430" spans="5:22">
      <c r="E430" s="5"/>
      <c r="F430" s="5"/>
      <c r="H430" s="5"/>
      <c r="I430" s="5"/>
      <c r="K430" s="5"/>
      <c r="L430" s="5"/>
      <c r="N430" s="9"/>
      <c r="O430" s="5"/>
      <c r="Q430" s="5"/>
      <c r="T430" s="5"/>
      <c r="U430" s="5"/>
      <c r="V430" s="5"/>
    </row>
    <row r="431" spans="5:22">
      <c r="E431" s="5"/>
      <c r="F431" s="5"/>
      <c r="H431" s="5"/>
      <c r="I431" s="5"/>
      <c r="K431" s="5"/>
      <c r="L431" s="5"/>
      <c r="N431" s="9"/>
      <c r="O431" s="5"/>
      <c r="Q431" s="5"/>
      <c r="T431" s="5"/>
      <c r="U431" s="5"/>
      <c r="V431" s="5"/>
    </row>
  </sheetData>
  <sortState ref="A8:Q17">
    <sortCondition ref="A8:A17"/>
    <sortCondition ref="G8:G17"/>
  </sortState>
  <mergeCells count="3">
    <mergeCell ref="C7:D7"/>
    <mergeCell ref="B4:S5"/>
    <mergeCell ref="B1:S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workbookViewId="0">
      <selection activeCell="B30" sqref="B30"/>
    </sheetView>
  </sheetViews>
  <sheetFormatPr baseColWidth="10" defaultRowHeight="12" x14ac:dyDescent="0"/>
  <cols>
    <col min="1" max="1" width="8.83203125" style="2" customWidth="1"/>
    <col min="3" max="7" width="10.83203125" style="156"/>
    <col min="8" max="8" width="2.1640625" customWidth="1"/>
    <col min="9" max="12" width="7.83203125" style="164" customWidth="1"/>
    <col min="13" max="13" width="2.5" customWidth="1"/>
    <col min="14" max="17" width="5.1640625" customWidth="1"/>
  </cols>
  <sheetData>
    <row r="2" spans="1:17">
      <c r="A2" s="2">
        <v>8</v>
      </c>
      <c r="B2" t="str">
        <f>VLOOKUP(A2,'Timing Autos'!B:S,3,FALSE)</f>
        <v>Fari</v>
      </c>
      <c r="C2" s="156">
        <v>0.66666666666666663</v>
      </c>
      <c r="D2" s="156">
        <v>0.66749999999999998</v>
      </c>
      <c r="E2" s="156">
        <v>0.66842592592592587</v>
      </c>
      <c r="F2" s="156">
        <v>0.66929398148148145</v>
      </c>
      <c r="G2" s="156">
        <v>0.67030092592592594</v>
      </c>
      <c r="I2" s="164">
        <f>D2-$C2</f>
        <v>8.3333333333335258E-4</v>
      </c>
      <c r="J2" s="164">
        <f t="shared" ref="J2:J10" si="0">E2-$C2</f>
        <v>1.7592592592592382E-3</v>
      </c>
      <c r="K2" s="164">
        <f t="shared" ref="K2:K10" si="1">F2-$C2</f>
        <v>2.6273148148148184E-3</v>
      </c>
      <c r="L2" s="164">
        <f t="shared" ref="L2:L10" si="2">G2-$C2</f>
        <v>3.6342592592593093E-3</v>
      </c>
      <c r="N2" s="157">
        <f ca="1">RANK(I2,OFFSET(I$2,0,0,COUNTIF(I$2:I$11,"&gt;"&amp;TIME(0,0,0)),1),1)</f>
        <v>10</v>
      </c>
      <c r="O2" s="157">
        <f t="shared" ref="O2:Q11" ca="1" si="3">RANK(J2,OFFSET(J$2,0,0,COUNTIF(J$2:J$11,"&gt;"&amp;TIME(0,0,0)),1),1)</f>
        <v>10</v>
      </c>
      <c r="P2" s="157">
        <f t="shared" ca="1" si="3"/>
        <v>10</v>
      </c>
      <c r="Q2" s="157">
        <f t="shared" ca="1" si="3"/>
        <v>10</v>
      </c>
    </row>
    <row r="3" spans="1:17">
      <c r="A3" s="2">
        <v>22</v>
      </c>
      <c r="B3" t="str">
        <f>VLOOKUP(A3,'Timing Autos'!B:S,3,FALSE)</f>
        <v>Malik</v>
      </c>
      <c r="C3" s="156">
        <v>0.67152777777777783</v>
      </c>
      <c r="D3" s="156">
        <v>0.67234953703703704</v>
      </c>
      <c r="E3" s="156">
        <v>0.67319444444444443</v>
      </c>
      <c r="F3" s="156">
        <v>0.67401620370370363</v>
      </c>
      <c r="G3" s="156">
        <v>0.67484953703703709</v>
      </c>
      <c r="I3" s="164">
        <f t="shared" ref="I3:I10" si="4">D3-$C3</f>
        <v>8.2175925925920268E-4</v>
      </c>
      <c r="J3" s="164">
        <f t="shared" si="0"/>
        <v>1.6666666666665941E-3</v>
      </c>
      <c r="K3" s="164">
        <f t="shared" si="1"/>
        <v>2.4884259259257968E-3</v>
      </c>
      <c r="L3" s="164">
        <f t="shared" si="2"/>
        <v>3.3217592592592604E-3</v>
      </c>
      <c r="N3" s="157">
        <f t="shared" ref="N3:N11" ca="1" si="5">RANK(I3,OFFSET(I$2,0,0,COUNTIF(I$2:I$11,"&gt;"&amp;TIME(0,0,0)),1),1)</f>
        <v>8</v>
      </c>
      <c r="O3" s="157">
        <f t="shared" ca="1" si="3"/>
        <v>9</v>
      </c>
      <c r="P3" s="157">
        <f t="shared" ca="1" si="3"/>
        <v>9</v>
      </c>
      <c r="Q3" s="157">
        <f t="shared" ca="1" si="3"/>
        <v>9</v>
      </c>
    </row>
    <row r="4" spans="1:17">
      <c r="A4" s="2">
        <v>2</v>
      </c>
      <c r="B4" t="str">
        <f>VLOOKUP(A4,'Timing Autos'!B:S,3,FALSE)</f>
        <v>Xavier</v>
      </c>
      <c r="C4" s="156">
        <v>0.6777777777777777</v>
      </c>
      <c r="D4" s="156">
        <v>0.67847222222222225</v>
      </c>
      <c r="E4" s="156">
        <v>0.6791666666666667</v>
      </c>
      <c r="F4" s="156">
        <v>0.67980324074074072</v>
      </c>
      <c r="G4" s="156">
        <v>0.68046296296296294</v>
      </c>
      <c r="I4" s="164">
        <f t="shared" si="4"/>
        <v>6.94444444444553E-4</v>
      </c>
      <c r="J4" s="164">
        <f t="shared" si="0"/>
        <v>1.388888888888995E-3</v>
      </c>
      <c r="K4" s="164">
        <f t="shared" si="1"/>
        <v>2.0254629629630205E-3</v>
      </c>
      <c r="L4" s="164">
        <f t="shared" si="2"/>
        <v>2.6851851851852349E-3</v>
      </c>
      <c r="N4" s="157">
        <f t="shared" ca="1" si="5"/>
        <v>6</v>
      </c>
      <c r="O4" s="157">
        <f t="shared" ca="1" si="3"/>
        <v>6</v>
      </c>
      <c r="P4" s="157">
        <f t="shared" ca="1" si="3"/>
        <v>6</v>
      </c>
      <c r="Q4" s="157">
        <f t="shared" ca="1" si="3"/>
        <v>5</v>
      </c>
    </row>
    <row r="5" spans="1:17">
      <c r="A5" s="2">
        <v>33</v>
      </c>
      <c r="B5" t="str">
        <f>VLOOKUP(A5,'Timing Autos'!B:S,3,FALSE)</f>
        <v>Irfan</v>
      </c>
      <c r="C5" s="156">
        <v>0.68194444444444446</v>
      </c>
      <c r="D5" s="156">
        <v>0.68276620370370367</v>
      </c>
      <c r="E5" s="156">
        <v>0.68357638888888894</v>
      </c>
      <c r="F5" s="156">
        <v>0.68436342592592592</v>
      </c>
      <c r="G5" s="156">
        <v>0.68523148148148139</v>
      </c>
      <c r="I5" s="164">
        <f t="shared" si="4"/>
        <v>8.2175925925920268E-4</v>
      </c>
      <c r="J5" s="164">
        <f t="shared" si="0"/>
        <v>1.6319444444444775E-3</v>
      </c>
      <c r="K5" s="164">
        <f t="shared" si="1"/>
        <v>2.4189814814814525E-3</v>
      </c>
      <c r="L5" s="164">
        <f t="shared" si="2"/>
        <v>3.2870370370369217E-3</v>
      </c>
      <c r="N5" s="157">
        <f t="shared" ca="1" si="5"/>
        <v>8</v>
      </c>
      <c r="O5" s="157">
        <f t="shared" ca="1" si="3"/>
        <v>8</v>
      </c>
      <c r="P5" s="157">
        <f t="shared" ca="1" si="3"/>
        <v>8</v>
      </c>
      <c r="Q5" s="157">
        <f t="shared" ca="1" si="3"/>
        <v>8</v>
      </c>
    </row>
    <row r="6" spans="1:17">
      <c r="A6" s="2">
        <v>77</v>
      </c>
      <c r="B6" t="str">
        <f>VLOOKUP(A6,'Timing Autos'!B:S,3,FALSE)</f>
        <v>Antonio</v>
      </c>
      <c r="C6" s="156">
        <v>0.68611111111111101</v>
      </c>
      <c r="D6" s="156">
        <v>0.68678240740740737</v>
      </c>
      <c r="E6" s="156">
        <v>0.68746527777777777</v>
      </c>
      <c r="F6" s="156">
        <v>0.6881018518518518</v>
      </c>
      <c r="G6" s="156">
        <v>0.68892361111111111</v>
      </c>
      <c r="I6" s="164">
        <f t="shared" si="4"/>
        <v>6.7129629629636423E-4</v>
      </c>
      <c r="J6" s="164">
        <f t="shared" si="0"/>
        <v>1.3541666666667673E-3</v>
      </c>
      <c r="K6" s="164">
        <f t="shared" si="1"/>
        <v>1.9907407407407929E-3</v>
      </c>
      <c r="L6" s="164">
        <f t="shared" si="2"/>
        <v>2.8125000000001066E-3</v>
      </c>
      <c r="N6" s="157">
        <f t="shared" ca="1" si="5"/>
        <v>5</v>
      </c>
      <c r="O6" s="157">
        <f t="shared" ca="1" si="3"/>
        <v>5</v>
      </c>
      <c r="P6" s="157">
        <f t="shared" ca="1" si="3"/>
        <v>5</v>
      </c>
      <c r="Q6" s="157">
        <f t="shared" ca="1" si="3"/>
        <v>6</v>
      </c>
    </row>
    <row r="7" spans="1:17">
      <c r="A7" s="2">
        <v>7</v>
      </c>
      <c r="B7" t="str">
        <f>VLOOKUP(A7,'Timing Autos'!B:S,3,FALSE)</f>
        <v>Riccardo</v>
      </c>
      <c r="C7" s="156">
        <v>0.69027777777777777</v>
      </c>
      <c r="D7" s="156">
        <v>0.69089120370370372</v>
      </c>
      <c r="E7" s="156">
        <v>0.69152777777777785</v>
      </c>
      <c r="F7" s="156">
        <v>0.69209490740740742</v>
      </c>
      <c r="G7" s="156">
        <v>0.69271990740740741</v>
      </c>
      <c r="I7" s="164">
        <f t="shared" si="4"/>
        <v>6.134259259259478E-4</v>
      </c>
      <c r="J7" s="164">
        <f t="shared" si="0"/>
        <v>1.2500000000000844E-3</v>
      </c>
      <c r="K7" s="164">
        <f t="shared" si="1"/>
        <v>1.8171296296296546E-3</v>
      </c>
      <c r="L7" s="164">
        <f t="shared" si="2"/>
        <v>2.4421296296296413E-3</v>
      </c>
      <c r="N7" s="157">
        <f t="shared" ca="1" si="5"/>
        <v>3</v>
      </c>
      <c r="O7" s="157">
        <f t="shared" ca="1" si="3"/>
        <v>3</v>
      </c>
      <c r="P7" s="157">
        <f t="shared" ca="1" si="3"/>
        <v>3</v>
      </c>
      <c r="Q7" s="157">
        <f t="shared" ca="1" si="3"/>
        <v>3</v>
      </c>
    </row>
    <row r="8" spans="1:17">
      <c r="A8" s="2">
        <v>4</v>
      </c>
      <c r="B8" t="str">
        <f>VLOOKUP(A8,'Timing Autos'!B:S,3,FALSE)</f>
        <v>Neyl</v>
      </c>
      <c r="C8" s="156">
        <v>0.69374999999999998</v>
      </c>
      <c r="D8" s="156">
        <v>0.69444444444444453</v>
      </c>
      <c r="E8" s="156">
        <v>0.69518518518518524</v>
      </c>
      <c r="F8" s="156">
        <v>0.6958333333333333</v>
      </c>
      <c r="G8" s="156">
        <v>0.69656250000000008</v>
      </c>
      <c r="I8" s="164">
        <f t="shared" si="4"/>
        <v>6.94444444444553E-4</v>
      </c>
      <c r="J8" s="164">
        <f t="shared" si="0"/>
        <v>1.4351851851852615E-3</v>
      </c>
      <c r="K8" s="164">
        <f t="shared" si="1"/>
        <v>2.0833333333333259E-3</v>
      </c>
      <c r="L8" s="164">
        <f t="shared" si="2"/>
        <v>2.8125000000001066E-3</v>
      </c>
      <c r="N8" s="157">
        <f t="shared" ca="1" si="5"/>
        <v>6</v>
      </c>
      <c r="O8" s="157">
        <f t="shared" ca="1" si="3"/>
        <v>7</v>
      </c>
      <c r="P8" s="157">
        <f t="shared" ca="1" si="3"/>
        <v>7</v>
      </c>
      <c r="Q8" s="157">
        <f t="shared" ca="1" si="3"/>
        <v>6</v>
      </c>
    </row>
    <row r="9" spans="1:17">
      <c r="A9" s="2">
        <v>25</v>
      </c>
      <c r="B9" t="str">
        <f>VLOOKUP(A9,'Timing Autos'!B:S,3,FALSE)</f>
        <v>Michael</v>
      </c>
      <c r="C9" s="156">
        <v>0.69861111111111107</v>
      </c>
      <c r="D9" s="156">
        <v>0.69924768518518521</v>
      </c>
      <c r="E9" s="156">
        <v>0.69989583333333327</v>
      </c>
      <c r="F9" s="156">
        <v>0.70048611111111114</v>
      </c>
      <c r="G9" s="156">
        <v>0.70112268518518517</v>
      </c>
      <c r="I9" s="164">
        <f t="shared" si="4"/>
        <v>6.3657407407413658E-4</v>
      </c>
      <c r="J9" s="164">
        <f t="shared" si="0"/>
        <v>1.284722222222201E-3</v>
      </c>
      <c r="K9" s="164">
        <f t="shared" si="1"/>
        <v>1.8750000000000711E-3</v>
      </c>
      <c r="L9" s="164">
        <f t="shared" si="2"/>
        <v>2.5115740740740966E-3</v>
      </c>
      <c r="N9" s="157">
        <f t="shared" ca="1" si="5"/>
        <v>4</v>
      </c>
      <c r="O9" s="157">
        <f t="shared" ca="1" si="3"/>
        <v>4</v>
      </c>
      <c r="P9" s="157">
        <f t="shared" ca="1" si="3"/>
        <v>4</v>
      </c>
      <c r="Q9" s="157">
        <f t="shared" ca="1" si="3"/>
        <v>4</v>
      </c>
    </row>
    <row r="10" spans="1:17">
      <c r="A10" s="2" t="s">
        <v>34</v>
      </c>
      <c r="B10" t="str">
        <f>VLOOKUP(A10,'Timing Autos'!B:S,3,FALSE)</f>
        <v>Edoardo</v>
      </c>
      <c r="C10" s="156">
        <v>0.70277777777777783</v>
      </c>
      <c r="D10" s="156">
        <v>0.70337962962962963</v>
      </c>
      <c r="E10" s="156">
        <v>0.70399305555555547</v>
      </c>
      <c r="F10" s="156">
        <v>0.70454861111111111</v>
      </c>
      <c r="G10" s="156">
        <v>0.70518518518518514</v>
      </c>
      <c r="I10" s="164">
        <f t="shared" si="4"/>
        <v>6.018518518517979E-4</v>
      </c>
      <c r="J10" s="164">
        <f t="shared" si="0"/>
        <v>1.2152777777776347E-3</v>
      </c>
      <c r="K10" s="164">
        <f t="shared" si="1"/>
        <v>1.7708333333332771E-3</v>
      </c>
      <c r="L10" s="164">
        <f t="shared" si="2"/>
        <v>2.4074074074073026E-3</v>
      </c>
      <c r="N10" s="157">
        <f t="shared" ca="1" si="5"/>
        <v>2</v>
      </c>
      <c r="O10" s="157">
        <f t="shared" ca="1" si="3"/>
        <v>2</v>
      </c>
      <c r="P10" s="157">
        <f t="shared" ca="1" si="3"/>
        <v>2</v>
      </c>
      <c r="Q10" s="157">
        <f t="shared" ca="1" si="3"/>
        <v>2</v>
      </c>
    </row>
    <row r="11" spans="1:17">
      <c r="A11" s="2">
        <v>3</v>
      </c>
      <c r="B11" t="str">
        <f>VLOOKUP(A11,'Timing Autos'!B:S,3,FALSE)</f>
        <v>Edmond</v>
      </c>
      <c r="C11" s="156">
        <v>0.70624999999999993</v>
      </c>
      <c r="D11" s="156">
        <v>0.70680555555555558</v>
      </c>
      <c r="E11" s="156">
        <v>0.70740740740740737</v>
      </c>
      <c r="F11" s="156">
        <v>0.70795138888888898</v>
      </c>
      <c r="G11" s="156">
        <v>0.70855324074074078</v>
      </c>
      <c r="I11" s="164">
        <f t="shared" ref="I11" si="6">D11-$C11</f>
        <v>5.555555555556424E-4</v>
      </c>
      <c r="J11" s="164">
        <f t="shared" ref="J11:J17" si="7">E11-$C11</f>
        <v>1.1574074074074403E-3</v>
      </c>
      <c r="K11" s="164">
        <f t="shared" ref="K11" si="8">F11-$C11</f>
        <v>1.7013888888890438E-3</v>
      </c>
      <c r="L11" s="164">
        <f t="shared" ref="L11:L20" si="9">G11-$C11</f>
        <v>2.3032407407408417E-3</v>
      </c>
      <c r="N11" s="157">
        <f t="shared" ca="1" si="5"/>
        <v>1</v>
      </c>
      <c r="O11" s="157">
        <f t="shared" ca="1" si="3"/>
        <v>1</v>
      </c>
      <c r="P11" s="157">
        <f t="shared" ca="1" si="3"/>
        <v>1</v>
      </c>
      <c r="Q11" s="157">
        <f t="shared" ca="1" si="3"/>
        <v>1</v>
      </c>
    </row>
    <row r="13" spans="1:17">
      <c r="A13" s="2">
        <v>8</v>
      </c>
      <c r="B13" t="str">
        <f>VLOOKUP(A13,'Timing Autos'!B:S,3,FALSE)</f>
        <v>Fari</v>
      </c>
      <c r="C13" s="156">
        <v>0.45833333333333331</v>
      </c>
      <c r="E13" s="156">
        <v>0.4600231481481481</v>
      </c>
      <c r="G13" s="156">
        <v>0.46167824074074071</v>
      </c>
      <c r="J13" s="164">
        <f t="shared" si="7"/>
        <v>1.6898148148147829E-3</v>
      </c>
      <c r="L13" s="164">
        <f t="shared" si="9"/>
        <v>3.3449074074073937E-3</v>
      </c>
      <c r="O13" s="157">
        <f ca="1">RANK(J13,OFFSET(J$13,0,0,COUNTIF(J$13:J$20,"&gt;"&amp;TIME(0,0,0)),1),1)</f>
        <v>7</v>
      </c>
      <c r="Q13" s="157">
        <f ca="1">RANK(L13,OFFSET(L$13,0,0,COUNTIF(L$13:L$20,"&gt;"&amp;TIME(0,0,0)),1),1)</f>
        <v>5</v>
      </c>
    </row>
    <row r="14" spans="1:17">
      <c r="A14" s="2">
        <v>33</v>
      </c>
      <c r="B14" t="str">
        <f>VLOOKUP(A14,'Timing Autos'!B:S,3,FALSE)</f>
        <v>Irfan</v>
      </c>
      <c r="C14" s="156">
        <v>0.45833333333333331</v>
      </c>
      <c r="E14" s="156">
        <v>0.45986111111111111</v>
      </c>
      <c r="G14" s="156">
        <v>0.46131944444444445</v>
      </c>
      <c r="J14" s="164">
        <f t="shared" si="7"/>
        <v>1.5277777777777946E-3</v>
      </c>
      <c r="L14" s="164">
        <f t="shared" si="9"/>
        <v>2.9861111111111338E-3</v>
      </c>
      <c r="O14" s="157">
        <f t="shared" ref="O14:O20" ca="1" si="10">RANK(J14,OFFSET(J$13,0,0,COUNTIF(J$13:J$20,"&gt;"&amp;TIME(0,0,0)),1),1)</f>
        <v>5</v>
      </c>
      <c r="Q14" s="157">
        <f t="shared" ref="Q14:Q20" ca="1" si="11">RANK(L14,OFFSET(L$13,0,0,COUNTIF(L$13:L$20,"&gt;"&amp;TIME(0,0,0)),1),1)</f>
        <v>4</v>
      </c>
    </row>
    <row r="15" spans="1:17">
      <c r="A15" s="2">
        <v>4</v>
      </c>
      <c r="B15" t="str">
        <f>VLOOKUP(A15,'Timing Autos'!B:S,3,FALSE)</f>
        <v>Neyl</v>
      </c>
      <c r="C15" s="156">
        <v>0.46319444444444446</v>
      </c>
      <c r="E15" s="156">
        <v>0.46462962962962967</v>
      </c>
      <c r="G15" s="156">
        <v>0.46606481481481482</v>
      </c>
      <c r="J15" s="164">
        <f t="shared" si="7"/>
        <v>1.435185185185206E-3</v>
      </c>
      <c r="L15" s="164">
        <f t="shared" si="9"/>
        <v>2.8703703703703565E-3</v>
      </c>
      <c r="O15" s="157">
        <f t="shared" ca="1" si="10"/>
        <v>4</v>
      </c>
      <c r="Q15" s="157">
        <f t="shared" ca="1" si="11"/>
        <v>3</v>
      </c>
    </row>
    <row r="16" spans="1:17">
      <c r="A16" s="2">
        <v>22</v>
      </c>
      <c r="B16" t="str">
        <f>VLOOKUP(A16,'Timing Autos'!B:S,3,FALSE)</f>
        <v>Malik</v>
      </c>
      <c r="C16" s="156">
        <v>0.46319444444444446</v>
      </c>
      <c r="E16" s="156">
        <v>0.46479166666666666</v>
      </c>
      <c r="J16" s="164">
        <f t="shared" si="7"/>
        <v>1.5972222222221943E-3</v>
      </c>
      <c r="O16" s="157">
        <f t="shared" ca="1" si="10"/>
        <v>6</v>
      </c>
      <c r="Q16" s="157">
        <f t="shared" ca="1" si="11"/>
        <v>1</v>
      </c>
    </row>
    <row r="17" spans="1:17">
      <c r="A17" s="2">
        <v>7</v>
      </c>
      <c r="B17" t="str">
        <f>VLOOKUP(A17,'Timing Autos'!B:S,3,FALSE)</f>
        <v>Riccardo</v>
      </c>
      <c r="C17" s="156">
        <v>0.47986111111111113</v>
      </c>
      <c r="E17" s="156">
        <v>0.48109953703703701</v>
      </c>
      <c r="G17" s="156">
        <v>0.48226851851851849</v>
      </c>
      <c r="J17" s="164">
        <f t="shared" si="7"/>
        <v>1.238425925925879E-3</v>
      </c>
      <c r="L17" s="164">
        <f t="shared" si="9"/>
        <v>2.4074074074073581E-3</v>
      </c>
      <c r="O17" s="157">
        <f t="shared" ca="1" si="10"/>
        <v>3</v>
      </c>
      <c r="Q17" s="157">
        <f t="shared" ca="1" si="11"/>
        <v>2</v>
      </c>
    </row>
    <row r="18" spans="1:17">
      <c r="A18" s="2">
        <v>77</v>
      </c>
      <c r="B18" t="str">
        <f>VLOOKUP(A18,'Timing Autos'!B:S,3,FALSE)</f>
        <v>Antonio</v>
      </c>
      <c r="J18" s="164">
        <f t="shared" ref="J18:J20" si="12">E18-$C18</f>
        <v>0</v>
      </c>
      <c r="L18" s="164">
        <f t="shared" si="9"/>
        <v>0</v>
      </c>
      <c r="O18" s="157">
        <f t="shared" ca="1" si="10"/>
        <v>1</v>
      </c>
      <c r="Q18" s="157">
        <f t="shared" ca="1" si="11"/>
        <v>1</v>
      </c>
    </row>
    <row r="19" spans="1:17">
      <c r="A19" s="2" t="s">
        <v>34</v>
      </c>
      <c r="B19" t="str">
        <f>VLOOKUP(A19,'Timing Autos'!B:S,3,FALSE)</f>
        <v>Edoardo</v>
      </c>
      <c r="C19" s="156">
        <v>0.48749999999999999</v>
      </c>
      <c r="E19" s="156">
        <v>0.4886921296296296</v>
      </c>
      <c r="G19" s="156">
        <v>0.48984953703703704</v>
      </c>
      <c r="J19" s="164">
        <f t="shared" si="12"/>
        <v>1.1921296296296124E-3</v>
      </c>
      <c r="L19" s="164">
        <f t="shared" si="9"/>
        <v>2.3495370370370527E-3</v>
      </c>
      <c r="O19" s="157">
        <f t="shared" ca="1" si="10"/>
        <v>2</v>
      </c>
      <c r="Q19" s="157" t="e">
        <f t="shared" ca="1" si="11"/>
        <v>#N/A</v>
      </c>
    </row>
    <row r="20" spans="1:17">
      <c r="A20" s="2">
        <v>3</v>
      </c>
      <c r="B20" t="str">
        <f>VLOOKUP(A20,'Timing Autos'!B:S,3,FALSE)</f>
        <v>Edmond</v>
      </c>
      <c r="C20" s="156">
        <v>0.48749999999999999</v>
      </c>
      <c r="E20" s="156">
        <v>0.4887037037037037</v>
      </c>
      <c r="G20" s="156">
        <v>0.48986111111111108</v>
      </c>
      <c r="J20" s="164">
        <f t="shared" si="12"/>
        <v>1.2037037037037068E-3</v>
      </c>
      <c r="L20" s="164">
        <f t="shared" si="9"/>
        <v>2.3611111111110916E-3</v>
      </c>
      <c r="O20" s="157" t="e">
        <f t="shared" ca="1" si="10"/>
        <v>#N/A</v>
      </c>
      <c r="Q20" s="157" t="e">
        <f t="shared" ca="1" si="11"/>
        <v>#N/A</v>
      </c>
    </row>
    <row r="22" spans="1:17">
      <c r="A22" s="2">
        <v>8</v>
      </c>
      <c r="B22" t="str">
        <f>VLOOKUP(A22,'Timing Autos'!B:S,3,FALSE)</f>
        <v>Fari</v>
      </c>
      <c r="C22" s="156">
        <v>0.56319444444444444</v>
      </c>
      <c r="E22" s="156">
        <v>0.56489583333333326</v>
      </c>
      <c r="J22" s="164">
        <f t="shared" ref="J22:J30" si="13">E22-$C22</f>
        <v>1.7013888888888218E-3</v>
      </c>
      <c r="L22" s="164">
        <f t="shared" ref="L22:L27" si="14">G22-$C22</f>
        <v>-0.56319444444444444</v>
      </c>
      <c r="O22" s="157">
        <f ca="1">RANK(J22,OFFSET(J$22,0,0,COUNTIF(J$22:J$27,"&gt;"&amp;TIME(0,0,0)),1),1)</f>
        <v>3</v>
      </c>
      <c r="Q22" s="157" t="e">
        <f t="shared" ref="Q22:Q27" ca="1" si="15">RANK(L22,OFFSET(L$22,0,0,COUNTIF(L$22:L$27,"&gt;"&amp;TIME(0,0,0)),1),1)</f>
        <v>#REF!</v>
      </c>
    </row>
    <row r="23" spans="1:17">
      <c r="A23" s="2">
        <v>33</v>
      </c>
      <c r="B23" t="str">
        <f>VLOOKUP(A23,'Timing Autos'!B:S,3,FALSE)</f>
        <v>Irfan</v>
      </c>
      <c r="C23" s="156">
        <v>0.56319444444444444</v>
      </c>
      <c r="J23" s="164">
        <f t="shared" si="13"/>
        <v>-0.56319444444444444</v>
      </c>
      <c r="L23" s="164">
        <f t="shared" si="14"/>
        <v>-0.56319444444444444</v>
      </c>
      <c r="O23" s="157">
        <f t="shared" ref="O23:O27" ca="1" si="16">RANK(J23,OFFSET(J$22,0,0,COUNTIF(J$22:J$27,"&gt;"&amp;TIME(0,0,0)),1),1)</f>
        <v>1</v>
      </c>
      <c r="Q23" s="157" t="e">
        <f t="shared" ca="1" si="15"/>
        <v>#REF!</v>
      </c>
    </row>
    <row r="24" spans="1:17">
      <c r="A24" s="2">
        <v>4</v>
      </c>
      <c r="B24" t="str">
        <f>VLOOKUP(A24,'Timing Autos'!B:S,3,FALSE)</f>
        <v>Neyl</v>
      </c>
      <c r="C24" s="156">
        <v>0.56874999999999998</v>
      </c>
      <c r="E24" s="156">
        <v>0.57024305555555554</v>
      </c>
      <c r="J24" s="164">
        <f t="shared" si="13"/>
        <v>1.4930555555555669E-3</v>
      </c>
      <c r="L24" s="164">
        <f t="shared" si="14"/>
        <v>-0.56874999999999998</v>
      </c>
      <c r="O24" s="157">
        <f t="shared" ca="1" si="16"/>
        <v>2</v>
      </c>
      <c r="Q24" s="157" t="e">
        <f t="shared" ca="1" si="15"/>
        <v>#REF!</v>
      </c>
    </row>
    <row r="25" spans="1:17">
      <c r="A25" s="2">
        <v>7</v>
      </c>
      <c r="B25" t="str">
        <f>VLOOKUP(A25,'Timing Autos'!B:S,3,FALSE)</f>
        <v>Riccardo</v>
      </c>
      <c r="C25" s="156">
        <v>0.56874999999999998</v>
      </c>
      <c r="J25" s="164">
        <f t="shared" si="13"/>
        <v>-0.56874999999999998</v>
      </c>
      <c r="L25" s="164">
        <f t="shared" si="14"/>
        <v>-0.56874999999999998</v>
      </c>
      <c r="O25" s="157" t="e">
        <f t="shared" ca="1" si="16"/>
        <v>#N/A</v>
      </c>
      <c r="Q25" s="157" t="e">
        <f t="shared" ca="1" si="15"/>
        <v>#REF!</v>
      </c>
    </row>
    <row r="26" spans="1:17">
      <c r="A26" s="2" t="s">
        <v>34</v>
      </c>
      <c r="B26" t="str">
        <f>VLOOKUP(A26,'Timing Autos'!B:S,3,FALSE)</f>
        <v>Edoardo</v>
      </c>
      <c r="C26" s="156">
        <v>0.57291666666666663</v>
      </c>
      <c r="J26" s="164">
        <f t="shared" si="13"/>
        <v>-0.57291666666666663</v>
      </c>
      <c r="L26" s="164">
        <f t="shared" si="14"/>
        <v>-0.57291666666666663</v>
      </c>
      <c r="O26" s="157" t="e">
        <f t="shared" ca="1" si="16"/>
        <v>#N/A</v>
      </c>
      <c r="Q26" s="157" t="e">
        <f t="shared" ca="1" si="15"/>
        <v>#REF!</v>
      </c>
    </row>
    <row r="27" spans="1:17">
      <c r="A27" s="2">
        <v>3</v>
      </c>
      <c r="B27" t="str">
        <f>VLOOKUP(A27,'Timing Autos'!B:S,3,FALSE)</f>
        <v>Edmond</v>
      </c>
      <c r="C27" s="156">
        <v>0.57291666666666663</v>
      </c>
      <c r="E27" s="156">
        <v>0.57412037037037034</v>
      </c>
      <c r="J27" s="164">
        <f t="shared" si="13"/>
        <v>1.2037037037037068E-3</v>
      </c>
      <c r="L27" s="164">
        <f t="shared" si="14"/>
        <v>-0.57291666666666663</v>
      </c>
      <c r="O27" s="157" t="e">
        <f t="shared" ca="1" si="16"/>
        <v>#N/A</v>
      </c>
      <c r="Q27" s="157" t="e">
        <f t="shared" ca="1" si="15"/>
        <v>#REF!</v>
      </c>
    </row>
    <row r="29" spans="1:17">
      <c r="A29" s="2">
        <v>7</v>
      </c>
      <c r="B29" t="str">
        <f>VLOOKUP(A29,'Timing Autos'!B:S,3,FALSE)</f>
        <v>Riccardo</v>
      </c>
      <c r="C29" s="156">
        <v>0.61875000000000002</v>
      </c>
      <c r="E29" s="156">
        <v>0.62067129629629625</v>
      </c>
      <c r="J29" s="164">
        <f t="shared" si="13"/>
        <v>1.9212962962962266E-3</v>
      </c>
    </row>
    <row r="30" spans="1:17">
      <c r="A30" s="2" t="s">
        <v>34</v>
      </c>
      <c r="B30" t="str">
        <f>VLOOKUP(A30,'Timing Autos'!B:S,3,FALSE)</f>
        <v>Edoardo</v>
      </c>
      <c r="C30" s="156">
        <v>0.62847222222222221</v>
      </c>
      <c r="E30" s="156">
        <v>0.62965277777777773</v>
      </c>
      <c r="J30" s="164">
        <f t="shared" si="13"/>
        <v>1.1805555555555181E-3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Minimes</vt:lpstr>
      <vt:lpstr>Motos</vt:lpstr>
      <vt:lpstr>Autos</vt:lpstr>
      <vt:lpstr>Timing Minimes</vt:lpstr>
      <vt:lpstr>Timing Motos</vt:lpstr>
      <vt:lpstr>Timing Autos</vt:lpstr>
      <vt:lpstr>Feuil1</vt:lpstr>
    </vt:vector>
  </TitlesOfParts>
  <Company>/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USER</cp:lastModifiedBy>
  <cp:lastPrinted>2018-03-11T14:35:31Z</cp:lastPrinted>
  <dcterms:created xsi:type="dcterms:W3CDTF">2003-03-19T13:26:07Z</dcterms:created>
  <dcterms:modified xsi:type="dcterms:W3CDTF">2018-03-13T21:00:44Z</dcterms:modified>
</cp:coreProperties>
</file>