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" windowWidth="12120" windowHeight="9120" firstSheet="4" activeTab="8"/>
  </bookViews>
  <sheets>
    <sheet name="Samedi boucle 1" sheetId="1" r:id="rId1"/>
    <sheet name="Samedi boucle 2" sheetId="2" r:id="rId2"/>
    <sheet name="Samedi boucle 3" sheetId="3" r:id="rId3"/>
    <sheet name="Dimanche boucle 1" sheetId="4" r:id="rId4"/>
    <sheet name="Dimanche boucle 2" sheetId="5" r:id="rId5"/>
    <sheet name="Dimanche boucle 3" sheetId="6" r:id="rId6"/>
    <sheet name="Cl-samedi" sheetId="7" r:id="rId7"/>
    <sheet name="Cl-dimanche" sheetId="8" r:id="rId8"/>
    <sheet name="Cl-General" sheetId="9" r:id="rId9"/>
  </sheets>
  <definedNames>
    <definedName name="_xlnm.Print_Area" localSheetId="8">'Cl-General'!$A$1:$W$22</definedName>
  </definedNames>
  <calcPr fullCalcOnLoad="1"/>
</workbook>
</file>

<file path=xl/sharedStrings.xml><?xml version="1.0" encoding="utf-8"?>
<sst xmlns="http://schemas.openxmlformats.org/spreadsheetml/2006/main" count="1171" uniqueCount="101">
  <si>
    <t>N° Course</t>
  </si>
  <si>
    <t>Nom</t>
  </si>
  <si>
    <t>Prénom</t>
  </si>
  <si>
    <t>Groupe sanguin</t>
  </si>
  <si>
    <t>Type</t>
  </si>
  <si>
    <t>Cylindrée</t>
  </si>
  <si>
    <t>Edos / Ricky</t>
  </si>
  <si>
    <t>ARGAZZI / ARGAZZI</t>
  </si>
  <si>
    <t>O - / O +</t>
  </si>
  <si>
    <t>O + / A +</t>
  </si>
  <si>
    <t>A + / A +</t>
  </si>
  <si>
    <t>A + / O +</t>
  </si>
  <si>
    <t xml:space="preserve"> </t>
  </si>
  <si>
    <t>A +  / B +</t>
  </si>
  <si>
    <t>Classement</t>
  </si>
  <si>
    <t>Ordre Depart</t>
  </si>
  <si>
    <t>VDK/LASCHET</t>
  </si>
  <si>
    <t>12 HEURES DE KINSHASA 2003</t>
  </si>
  <si>
    <t>HUGHE/BALLARIN</t>
  </si>
  <si>
    <t>KARA / YORGO</t>
  </si>
  <si>
    <t>DEVOS/DEVOS</t>
  </si>
  <si>
    <t>YSEBOOT/LETERTRE</t>
  </si>
  <si>
    <t>GEORGE/MANGAMBA</t>
  </si>
  <si>
    <t>SIMON / BERGIERS</t>
  </si>
  <si>
    <t>ROUSSET/GILSON</t>
  </si>
  <si>
    <t>KARATHANASSIS/DACRUZ</t>
  </si>
  <si>
    <t xml:space="preserve">Zafar / </t>
  </si>
  <si>
    <t>CAGNETTI / QUETAI</t>
  </si>
  <si>
    <t>WATUWILA / WATUWILA</t>
  </si>
  <si>
    <t>ROTENBERG/DUMONT</t>
  </si>
  <si>
    <t>Sala / Simba</t>
  </si>
  <si>
    <t>Yannick / frederic</t>
  </si>
  <si>
    <t>Jean-Marc</t>
  </si>
  <si>
    <t>Patrick/Marco</t>
  </si>
  <si>
    <t>Pierre / Ludovic</t>
  </si>
  <si>
    <t>Didier/Michael</t>
  </si>
  <si>
    <t>Yvan/Bertrand</t>
  </si>
  <si>
    <t>Willy/Jimmy</t>
  </si>
  <si>
    <t>Nikola/Pierre</t>
  </si>
  <si>
    <t>Eric/Eric</t>
  </si>
  <si>
    <t>Théo/Frederic</t>
  </si>
  <si>
    <t>Marque</t>
  </si>
  <si>
    <t>Bowler</t>
  </si>
  <si>
    <t>Nissan Patrol</t>
  </si>
  <si>
    <t>Toyota LandCruiser 70</t>
  </si>
  <si>
    <t>Isuzu Pick Up</t>
  </si>
  <si>
    <t>Toyota LandCruiser 80</t>
  </si>
  <si>
    <t>Bertone</t>
  </si>
  <si>
    <t>Toyota LandCruiser 72</t>
  </si>
  <si>
    <t>Land Rover Pickup 90</t>
  </si>
  <si>
    <t>Toyota LandCruiser HJ61</t>
  </si>
  <si>
    <t>Toyota LandCruiser Pickup</t>
  </si>
  <si>
    <t>Ford Branco</t>
  </si>
  <si>
    <t>Essence V8</t>
  </si>
  <si>
    <t>Essence 6L</t>
  </si>
  <si>
    <t>Diesel tubo 4L</t>
  </si>
  <si>
    <t>Diesel tubo 6L</t>
  </si>
  <si>
    <t>Essence turbo V6</t>
  </si>
  <si>
    <t>Essence 4L</t>
  </si>
  <si>
    <t>Essence V6</t>
  </si>
  <si>
    <t>Diesel turbo 6L</t>
  </si>
  <si>
    <t>A+</t>
  </si>
  <si>
    <t>O+</t>
  </si>
  <si>
    <t>O+/A+</t>
  </si>
  <si>
    <t>GILLET / DECLERCK</t>
  </si>
  <si>
    <t>Vincent / Guido</t>
  </si>
  <si>
    <t>O+/B+</t>
  </si>
  <si>
    <t>Boucle 1</t>
  </si>
  <si>
    <t>SAMEDI</t>
  </si>
  <si>
    <t>22 et 23 MARS 2003</t>
  </si>
  <si>
    <t>Kinsuka</t>
  </si>
  <si>
    <t>Joli Site</t>
  </si>
  <si>
    <t>Kimuenza</t>
  </si>
  <si>
    <t>Grand Hotel</t>
  </si>
  <si>
    <t>LIAISON</t>
  </si>
  <si>
    <t>SPECIALE</t>
  </si>
  <si>
    <t>Cumul</t>
  </si>
  <si>
    <t xml:space="preserve">Départ </t>
  </si>
  <si>
    <t>Arrivée</t>
  </si>
  <si>
    <t>CH 1</t>
  </si>
  <si>
    <t>CH 2</t>
  </si>
  <si>
    <t>CH  3</t>
  </si>
  <si>
    <t>CH 4</t>
  </si>
  <si>
    <t>CH 5</t>
  </si>
  <si>
    <t>CH 6</t>
  </si>
  <si>
    <t xml:space="preserve">Temps </t>
  </si>
  <si>
    <t>Antenne</t>
  </si>
  <si>
    <t xml:space="preserve">Antenne </t>
  </si>
  <si>
    <t>Boucle 2</t>
  </si>
  <si>
    <t>Boucle 3</t>
  </si>
  <si>
    <t>Penalites</t>
  </si>
  <si>
    <t>Penalité</t>
  </si>
  <si>
    <t>Total</t>
  </si>
  <si>
    <t>Dimanche</t>
  </si>
  <si>
    <t>HUYGHE/BALLARIN</t>
  </si>
  <si>
    <t>Nbre boucle</t>
  </si>
  <si>
    <t>CLASSEMENT DEFINITIF</t>
  </si>
  <si>
    <t>CLASSEMENT SAMEDI</t>
  </si>
  <si>
    <t>CLASSEMENT DIMANCHE</t>
  </si>
  <si>
    <t>Nbre boucles</t>
  </si>
  <si>
    <t>Total Nbre boucles</t>
  </si>
</sst>
</file>

<file path=xl/styles.xml><?xml version="1.0" encoding="utf-8"?>
<styleSheet xmlns="http://schemas.openxmlformats.org/spreadsheetml/2006/main">
  <numFmts count="32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4"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21" fontId="0" fillId="0" borderId="1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20" fontId="0" fillId="0" borderId="2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21" fontId="0" fillId="0" borderId="0" xfId="0" applyNumberFormat="1" applyFont="1" applyFill="1" applyAlignment="1">
      <alignment/>
    </xf>
    <xf numFmtId="20" fontId="0" fillId="0" borderId="2" xfId="0" applyNumberFormat="1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21" fontId="0" fillId="0" borderId="4" xfId="0" applyNumberFormat="1" applyBorder="1" applyAlignment="1">
      <alignment/>
    </xf>
    <xf numFmtId="21" fontId="0" fillId="0" borderId="5" xfId="0" applyNumberFormat="1" applyBorder="1" applyAlignment="1">
      <alignment/>
    </xf>
    <xf numFmtId="21" fontId="0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0" fontId="0" fillId="0" borderId="4" xfId="0" applyNumberFormat="1" applyFill="1" applyBorder="1" applyAlignment="1">
      <alignment/>
    </xf>
    <xf numFmtId="21" fontId="0" fillId="0" borderId="4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1" fontId="3" fillId="0" borderId="4" xfId="0" applyNumberFormat="1" applyFont="1" applyFill="1" applyBorder="1" applyAlignment="1">
      <alignment/>
    </xf>
    <xf numFmtId="21" fontId="0" fillId="0" borderId="4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20" fontId="0" fillId="0" borderId="5" xfId="0" applyNumberFormat="1" applyFont="1" applyFill="1" applyBorder="1" applyAlignment="1">
      <alignment/>
    </xf>
    <xf numFmtId="21" fontId="0" fillId="0" borderId="7" xfId="0" applyNumberFormat="1" applyBorder="1" applyAlignment="1">
      <alignment/>
    </xf>
    <xf numFmtId="21" fontId="0" fillId="0" borderId="2" xfId="0" applyNumberFormat="1" applyBorder="1" applyAlignment="1">
      <alignment/>
    </xf>
    <xf numFmtId="21" fontId="0" fillId="0" borderId="8" xfId="0" applyNumberFormat="1" applyBorder="1" applyAlignment="1">
      <alignment/>
    </xf>
    <xf numFmtId="21" fontId="0" fillId="0" borderId="7" xfId="0" applyNumberFormat="1" applyFill="1" applyBorder="1" applyAlignment="1">
      <alignment/>
    </xf>
    <xf numFmtId="21" fontId="0" fillId="0" borderId="2" xfId="0" applyNumberFormat="1" applyFill="1" applyBorder="1" applyAlignment="1">
      <alignment/>
    </xf>
    <xf numFmtId="21" fontId="0" fillId="0" borderId="2" xfId="0" applyNumberFormat="1" applyFont="1" applyBorder="1" applyAlignment="1">
      <alignment/>
    </xf>
    <xf numFmtId="21" fontId="0" fillId="0" borderId="7" xfId="0" applyNumberFormat="1" applyFont="1" applyFill="1" applyBorder="1" applyAlignment="1">
      <alignment/>
    </xf>
    <xf numFmtId="20" fontId="0" fillId="0" borderId="8" xfId="0" applyNumberFormat="1" applyFont="1" applyFill="1" applyBorder="1" applyAlignment="1">
      <alignment/>
    </xf>
    <xf numFmtId="0" fontId="0" fillId="0" borderId="1" xfId="0" applyBorder="1" applyAlignment="1" quotePrefix="1">
      <alignment/>
    </xf>
    <xf numFmtId="0" fontId="0" fillId="0" borderId="3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Fill="1" applyBorder="1" applyAlignment="1">
      <alignment/>
    </xf>
    <xf numFmtId="1" fontId="0" fillId="0" borderId="1" xfId="0" applyNumberFormat="1" applyBorder="1" applyAlignment="1">
      <alignment wrapText="1"/>
    </xf>
    <xf numFmtId="20" fontId="0" fillId="0" borderId="8" xfId="0" applyNumberFormat="1" applyFill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21" fontId="0" fillId="0" borderId="9" xfId="0" applyNumberFormat="1" applyBorder="1" applyAlignment="1">
      <alignment/>
    </xf>
    <xf numFmtId="0" fontId="0" fillId="0" borderId="1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20" fontId="0" fillId="0" borderId="5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11.00390625" defaultRowHeight="14.25"/>
  <cols>
    <col min="1" max="1" width="9.625" style="0" customWidth="1"/>
    <col min="2" max="2" width="21.625" style="0" customWidth="1"/>
    <col min="3" max="3" width="14.875" style="0" bestFit="1" customWidth="1"/>
    <col min="4" max="4" width="8.50390625" style="0" hidden="1" customWidth="1"/>
    <col min="5" max="5" width="10.00390625" style="0" hidden="1" customWidth="1"/>
    <col min="6" max="6" width="23.125" style="0" hidden="1" customWidth="1"/>
    <col min="7" max="7" width="15.375" style="0" hidden="1" customWidth="1"/>
    <col min="8" max="8" width="8.50390625" style="0" hidden="1" customWidth="1"/>
    <col min="29" max="29" width="4.50390625" style="0" customWidth="1"/>
  </cols>
  <sheetData>
    <row r="1" spans="1:30" ht="16.5">
      <c r="A1" s="1" t="s">
        <v>12</v>
      </c>
      <c r="AD1" t="s">
        <v>12</v>
      </c>
    </row>
    <row r="2" spans="9:28" ht="13.5" thickBot="1">
      <c r="I2" t="s">
        <v>67</v>
      </c>
      <c r="K2" s="29">
        <v>0.017361111111111112</v>
      </c>
      <c r="L2" s="29"/>
      <c r="M2" t="s">
        <v>67</v>
      </c>
      <c r="O2" s="4">
        <v>0.009722222222222222</v>
      </c>
      <c r="P2" s="4"/>
      <c r="Q2" t="s">
        <v>67</v>
      </c>
      <c r="S2" s="4">
        <v>0.002777777777777778</v>
      </c>
      <c r="U2" t="s">
        <v>67</v>
      </c>
      <c r="W2" s="4">
        <v>0.011111111111111112</v>
      </c>
      <c r="Y2" t="s">
        <v>67</v>
      </c>
      <c r="Z2" s="10"/>
      <c r="AA2" s="10"/>
      <c r="AB2" s="13">
        <v>0.03125</v>
      </c>
    </row>
    <row r="3" spans="11:28" s="4" customFormat="1" ht="13.5" customHeight="1" hidden="1">
      <c r="K3" s="11">
        <v>0.03068287037037037</v>
      </c>
      <c r="L3" s="12"/>
      <c r="O3" s="4">
        <v>0.010416666666666666</v>
      </c>
      <c r="S3" s="11">
        <v>0.027777777777777776</v>
      </c>
      <c r="T3" s="12"/>
      <c r="W3" s="4">
        <v>0.02584490740740741</v>
      </c>
      <c r="Y3" s="13"/>
      <c r="Z3" s="13"/>
      <c r="AA3" s="14">
        <v>0.013888888888888888</v>
      </c>
      <c r="AB3" s="15"/>
    </row>
    <row r="4" spans="1:28" ht="26.25" customHeight="1">
      <c r="A4" t="s">
        <v>15</v>
      </c>
      <c r="B4" s="2" t="s">
        <v>0</v>
      </c>
      <c r="C4" t="s">
        <v>1</v>
      </c>
      <c r="D4" t="s">
        <v>2</v>
      </c>
      <c r="E4" s="2" t="s">
        <v>3</v>
      </c>
      <c r="F4" t="s">
        <v>41</v>
      </c>
      <c r="G4" t="s">
        <v>4</v>
      </c>
      <c r="H4" t="s">
        <v>5</v>
      </c>
      <c r="I4" s="66" t="s">
        <v>74</v>
      </c>
      <c r="J4" s="67"/>
      <c r="K4" s="67"/>
      <c r="L4" s="24"/>
      <c r="M4" s="62" t="s">
        <v>75</v>
      </c>
      <c r="N4" s="63"/>
      <c r="O4" s="63"/>
      <c r="P4" s="16"/>
      <c r="Q4" s="66" t="s">
        <v>74</v>
      </c>
      <c r="R4" s="67"/>
      <c r="S4" s="67"/>
      <c r="T4" s="24"/>
      <c r="U4" s="62" t="s">
        <v>75</v>
      </c>
      <c r="V4" s="63"/>
      <c r="W4" s="63"/>
      <c r="X4" s="16"/>
      <c r="Y4" s="64" t="s">
        <v>74</v>
      </c>
      <c r="Z4" s="65"/>
      <c r="AA4" s="65"/>
      <c r="AB4" s="34"/>
    </row>
    <row r="5" spans="9:30" s="17" customFormat="1" ht="48.75">
      <c r="I5" s="25" t="s">
        <v>79</v>
      </c>
      <c r="J5" s="26" t="s">
        <v>80</v>
      </c>
      <c r="K5" s="26"/>
      <c r="L5" s="26"/>
      <c r="M5" s="18" t="s">
        <v>80</v>
      </c>
      <c r="N5" s="19" t="s">
        <v>81</v>
      </c>
      <c r="O5" s="19"/>
      <c r="P5" s="19"/>
      <c r="Q5" s="25" t="s">
        <v>81</v>
      </c>
      <c r="R5" s="26" t="s">
        <v>82</v>
      </c>
      <c r="S5" s="26"/>
      <c r="T5" s="26"/>
      <c r="U5" s="18" t="s">
        <v>82</v>
      </c>
      <c r="V5" s="19" t="s">
        <v>83</v>
      </c>
      <c r="W5" s="19"/>
      <c r="X5" s="19"/>
      <c r="Y5" s="30" t="s">
        <v>83</v>
      </c>
      <c r="Z5" s="31" t="s">
        <v>84</v>
      </c>
      <c r="AA5" s="31"/>
      <c r="AB5" s="35"/>
      <c r="AC5" s="54" t="s">
        <v>95</v>
      </c>
      <c r="AD5" s="26" t="s">
        <v>76</v>
      </c>
    </row>
    <row r="6" spans="9:30" s="17" customFormat="1" ht="12.75">
      <c r="I6" s="25" t="s">
        <v>73</v>
      </c>
      <c r="J6" s="26" t="s">
        <v>70</v>
      </c>
      <c r="K6" s="26"/>
      <c r="L6" s="26"/>
      <c r="M6" s="18" t="s">
        <v>70</v>
      </c>
      <c r="N6" s="19" t="s">
        <v>86</v>
      </c>
      <c r="O6" s="19"/>
      <c r="P6" s="19"/>
      <c r="Q6" s="25" t="s">
        <v>87</v>
      </c>
      <c r="R6" s="26" t="s">
        <v>71</v>
      </c>
      <c r="S6" s="26"/>
      <c r="T6" s="26"/>
      <c r="U6" s="18" t="s">
        <v>71</v>
      </c>
      <c r="V6" s="19" t="s">
        <v>72</v>
      </c>
      <c r="W6" s="19"/>
      <c r="X6" s="19"/>
      <c r="Y6" s="30" t="s">
        <v>72</v>
      </c>
      <c r="Z6" s="31" t="s">
        <v>73</v>
      </c>
      <c r="AA6" s="31"/>
      <c r="AB6" s="35"/>
      <c r="AD6" s="26"/>
    </row>
    <row r="7" spans="9:30" s="17" customFormat="1" ht="12.75">
      <c r="I7" s="25" t="s">
        <v>77</v>
      </c>
      <c r="J7" s="26" t="s">
        <v>78</v>
      </c>
      <c r="K7" s="26" t="s">
        <v>85</v>
      </c>
      <c r="L7" s="19" t="s">
        <v>91</v>
      </c>
      <c r="M7" s="18" t="s">
        <v>77</v>
      </c>
      <c r="N7" s="19" t="s">
        <v>78</v>
      </c>
      <c r="O7" s="19" t="s">
        <v>85</v>
      </c>
      <c r="P7" s="19" t="s">
        <v>91</v>
      </c>
      <c r="Q7" s="25" t="s">
        <v>77</v>
      </c>
      <c r="R7" s="26" t="s">
        <v>78</v>
      </c>
      <c r="S7" s="26" t="s">
        <v>85</v>
      </c>
      <c r="T7" s="19" t="s">
        <v>91</v>
      </c>
      <c r="U7" s="18" t="s">
        <v>77</v>
      </c>
      <c r="V7" s="19" t="s">
        <v>78</v>
      </c>
      <c r="W7" s="19" t="s">
        <v>85</v>
      </c>
      <c r="X7" s="19" t="s">
        <v>91</v>
      </c>
      <c r="Y7" s="30" t="s">
        <v>77</v>
      </c>
      <c r="Z7" s="31" t="s">
        <v>78</v>
      </c>
      <c r="AA7" s="31" t="s">
        <v>85</v>
      </c>
      <c r="AB7" s="19" t="s">
        <v>91</v>
      </c>
      <c r="AD7" s="26" t="s">
        <v>12</v>
      </c>
    </row>
    <row r="8" spans="9:30" ht="12.75">
      <c r="I8" s="27"/>
      <c r="J8" s="12"/>
      <c r="K8" s="12" t="s">
        <v>12</v>
      </c>
      <c r="L8" s="12"/>
      <c r="M8" s="20"/>
      <c r="N8" s="9"/>
      <c r="O8" s="21" t="s">
        <v>12</v>
      </c>
      <c r="P8" s="9"/>
      <c r="Q8" s="28"/>
      <c r="R8" s="29"/>
      <c r="S8" s="12" t="s">
        <v>12</v>
      </c>
      <c r="T8" s="15" t="s">
        <v>12</v>
      </c>
      <c r="U8" s="20"/>
      <c r="V8" s="23"/>
      <c r="W8" s="9" t="s">
        <v>12</v>
      </c>
      <c r="X8" s="9"/>
      <c r="Y8" s="32"/>
      <c r="Z8" s="29"/>
      <c r="AA8" s="15" t="s">
        <v>12</v>
      </c>
      <c r="AB8" s="36" t="s">
        <v>12</v>
      </c>
      <c r="AD8" s="4" t="s">
        <v>12</v>
      </c>
    </row>
    <row r="9" spans="1:30" ht="12.75">
      <c r="A9">
        <v>1</v>
      </c>
      <c r="B9" t="s">
        <v>16</v>
      </c>
      <c r="C9" t="s">
        <v>32</v>
      </c>
      <c r="D9" t="s">
        <v>63</v>
      </c>
      <c r="E9" t="s">
        <v>63</v>
      </c>
      <c r="F9" t="s">
        <v>42</v>
      </c>
      <c r="G9" t="s">
        <v>53</v>
      </c>
      <c r="H9">
        <v>5300</v>
      </c>
      <c r="I9" s="20">
        <v>0.6041666666666666</v>
      </c>
      <c r="J9" s="22">
        <v>0.6208333333333333</v>
      </c>
      <c r="K9" s="9">
        <f>J9-I9</f>
        <v>0.01666666666666672</v>
      </c>
      <c r="L9" s="61">
        <v>0</v>
      </c>
      <c r="M9" s="20">
        <v>0.6215277777777778</v>
      </c>
      <c r="N9" s="9">
        <v>0.6357986111111111</v>
      </c>
      <c r="O9" s="21">
        <f>N9-M9</f>
        <v>0.014270833333333344</v>
      </c>
      <c r="P9" s="9">
        <f>+O9-$O$2</f>
        <v>0.004548611111111121</v>
      </c>
      <c r="Q9" s="28">
        <v>0.6354166666666666</v>
      </c>
      <c r="R9" s="29">
        <v>0.6381944444444444</v>
      </c>
      <c r="S9" s="29">
        <f>R9-Q9</f>
        <v>0.002777777777777768</v>
      </c>
      <c r="T9" s="29">
        <v>0</v>
      </c>
      <c r="U9" s="20">
        <v>0.638888888888889</v>
      </c>
      <c r="V9" s="22">
        <v>0.6560879629629629</v>
      </c>
      <c r="W9" s="9">
        <f>V9-U9</f>
        <v>0.01719907407407395</v>
      </c>
      <c r="X9" s="9">
        <f>+W9-$W$2</f>
        <v>0.0060879629629628385</v>
      </c>
      <c r="Y9" s="33">
        <v>0.6555555555555556</v>
      </c>
      <c r="Z9" s="29">
        <v>0.6868055555555556</v>
      </c>
      <c r="AA9" s="29">
        <f>Z9-Y9</f>
        <v>0.03125</v>
      </c>
      <c r="AB9" s="29">
        <v>0</v>
      </c>
      <c r="AD9" s="4">
        <f>+L9+P9+T9+X9+AB9</f>
        <v>0.01063657407407396</v>
      </c>
    </row>
    <row r="10" spans="1:30" ht="12.75">
      <c r="A10">
        <v>2</v>
      </c>
      <c r="B10" t="s">
        <v>7</v>
      </c>
      <c r="C10" t="s">
        <v>6</v>
      </c>
      <c r="D10" t="s">
        <v>8</v>
      </c>
      <c r="E10" t="s">
        <v>8</v>
      </c>
      <c r="F10" t="s">
        <v>43</v>
      </c>
      <c r="G10" t="s">
        <v>54</v>
      </c>
      <c r="H10" s="3">
        <v>4500</v>
      </c>
      <c r="I10" s="20">
        <v>0.6055555555555555</v>
      </c>
      <c r="J10" s="22">
        <v>0.6222222222222222</v>
      </c>
      <c r="K10" s="9">
        <f aca="true" t="shared" si="0" ref="K10:K22">J10-I10</f>
        <v>0.01666666666666672</v>
      </c>
      <c r="L10" s="61">
        <v>0</v>
      </c>
      <c r="M10" s="20">
        <v>0.6229166666666667</v>
      </c>
      <c r="N10" s="9">
        <v>0.6366666666666666</v>
      </c>
      <c r="O10" s="21">
        <f aca="true" t="shared" si="1" ref="O10:O22">N10-M10</f>
        <v>0.013749999999999929</v>
      </c>
      <c r="P10" s="9">
        <f>+O10-$O$2</f>
        <v>0.004027777777777707</v>
      </c>
      <c r="Q10" s="28">
        <v>0.6361111111111112</v>
      </c>
      <c r="R10" s="29">
        <v>0.638888888888889</v>
      </c>
      <c r="S10" s="29">
        <f aca="true" t="shared" si="2" ref="S10:S22">R10-Q10</f>
        <v>0.002777777777777768</v>
      </c>
      <c r="T10" s="29">
        <v>0</v>
      </c>
      <c r="U10" s="20">
        <v>0.6402777777777778</v>
      </c>
      <c r="V10" s="22">
        <v>0.6572685185185185</v>
      </c>
      <c r="W10" s="9">
        <f aca="true" t="shared" si="3" ref="W10:W22">V10-U10</f>
        <v>0.016990740740740695</v>
      </c>
      <c r="X10" s="9">
        <f aca="true" t="shared" si="4" ref="X10:X22">+W10-$W$2</f>
        <v>0.005879629629629584</v>
      </c>
      <c r="Y10" s="33">
        <v>0.6569444444444444</v>
      </c>
      <c r="Z10" s="29">
        <v>0.6881944444444444</v>
      </c>
      <c r="AA10" s="29">
        <f aca="true" t="shared" si="5" ref="AA10:AA22">Z10-Y10</f>
        <v>0.03125</v>
      </c>
      <c r="AB10" s="29">
        <v>0</v>
      </c>
      <c r="AD10" s="4">
        <f aca="true" t="shared" si="6" ref="AD10:AD22">+L10+P10+T10+X10+AB10</f>
        <v>0.00990740740740729</v>
      </c>
    </row>
    <row r="11" spans="1:30" ht="12.75">
      <c r="A11">
        <v>3</v>
      </c>
      <c r="B11" t="s">
        <v>64</v>
      </c>
      <c r="C11" t="s">
        <v>65</v>
      </c>
      <c r="D11" t="s">
        <v>11</v>
      </c>
      <c r="E11" t="s">
        <v>11</v>
      </c>
      <c r="F11" t="s">
        <v>44</v>
      </c>
      <c r="G11" t="s">
        <v>54</v>
      </c>
      <c r="H11" s="3">
        <v>4500</v>
      </c>
      <c r="I11" s="20">
        <v>0.6069444444444444</v>
      </c>
      <c r="J11" s="22">
        <v>0.6236111111111111</v>
      </c>
      <c r="K11" s="9">
        <f t="shared" si="0"/>
        <v>0.01666666666666672</v>
      </c>
      <c r="L11" s="61">
        <v>0</v>
      </c>
      <c r="M11" s="20">
        <v>0.6243055555555556</v>
      </c>
      <c r="N11" s="9">
        <v>0.6393981481481482</v>
      </c>
      <c r="O11" s="21">
        <f t="shared" si="1"/>
        <v>0.015092592592592657</v>
      </c>
      <c r="P11" s="9">
        <f aca="true" t="shared" si="7" ref="P11:P22">+O11-$O$2</f>
        <v>0.005370370370370435</v>
      </c>
      <c r="Q11" s="28">
        <v>0.638888888888889</v>
      </c>
      <c r="R11" s="29">
        <v>0.6416666666666667</v>
      </c>
      <c r="S11" s="29">
        <f t="shared" si="2"/>
        <v>0.002777777777777768</v>
      </c>
      <c r="T11" s="29">
        <v>0</v>
      </c>
      <c r="U11" s="20">
        <v>0.642361111111111</v>
      </c>
      <c r="V11" s="22">
        <v>0.668287037037037</v>
      </c>
      <c r="W11" s="9">
        <f t="shared" si="3"/>
        <v>0.025925925925925908</v>
      </c>
      <c r="X11" s="9">
        <f t="shared" si="4"/>
        <v>0.014814814814814796</v>
      </c>
      <c r="Y11" s="33">
        <v>0.66875</v>
      </c>
      <c r="Z11" s="29">
        <v>0.7</v>
      </c>
      <c r="AA11" s="29">
        <f t="shared" si="5"/>
        <v>0.03125</v>
      </c>
      <c r="AB11" s="29">
        <v>0</v>
      </c>
      <c r="AD11" s="4">
        <f t="shared" si="6"/>
        <v>0.02018518518518523</v>
      </c>
    </row>
    <row r="12" spans="1:30" ht="12.75">
      <c r="A12">
        <v>4</v>
      </c>
      <c r="B12" t="s">
        <v>18</v>
      </c>
      <c r="C12" t="s">
        <v>33</v>
      </c>
      <c r="D12" t="s">
        <v>66</v>
      </c>
      <c r="E12" t="s">
        <v>66</v>
      </c>
      <c r="F12" t="s">
        <v>45</v>
      </c>
      <c r="G12" t="s">
        <v>55</v>
      </c>
      <c r="H12">
        <v>3100</v>
      </c>
      <c r="I12" s="20">
        <v>0.6083333333333333</v>
      </c>
      <c r="J12" s="22">
        <v>0.625</v>
      </c>
      <c r="K12" s="9">
        <f t="shared" si="0"/>
        <v>0.01666666666666672</v>
      </c>
      <c r="L12" s="61">
        <v>0</v>
      </c>
      <c r="M12" s="20">
        <v>0.6256944444444444</v>
      </c>
      <c r="N12" s="9">
        <v>0.6413078703703704</v>
      </c>
      <c r="O12" s="21">
        <f t="shared" si="1"/>
        <v>0.015613425925925961</v>
      </c>
      <c r="P12" s="9">
        <f t="shared" si="7"/>
        <v>0.005891203703703739</v>
      </c>
      <c r="Q12" s="28">
        <v>0.6409722222222222</v>
      </c>
      <c r="R12" s="29">
        <v>0.64375</v>
      </c>
      <c r="S12" s="29">
        <f t="shared" si="2"/>
        <v>0.002777777777777879</v>
      </c>
      <c r="T12" s="29">
        <v>0</v>
      </c>
      <c r="U12" s="20">
        <v>0.6451388888888888</v>
      </c>
      <c r="V12" s="22">
        <v>0.664675925925926</v>
      </c>
      <c r="W12" s="9">
        <f t="shared" si="3"/>
        <v>0.01953703703703713</v>
      </c>
      <c r="X12" s="9">
        <f t="shared" si="4"/>
        <v>0.008425925925926019</v>
      </c>
      <c r="Y12" s="33">
        <v>0.6652777777777777</v>
      </c>
      <c r="Z12" s="29">
        <v>0.6965277777777777</v>
      </c>
      <c r="AA12" s="29">
        <f t="shared" si="5"/>
        <v>0.03125</v>
      </c>
      <c r="AB12" s="29">
        <v>0</v>
      </c>
      <c r="AD12" s="4">
        <f t="shared" si="6"/>
        <v>0.014317129629629758</v>
      </c>
    </row>
    <row r="13" spans="1:30" ht="12.75">
      <c r="A13">
        <v>5</v>
      </c>
      <c r="B13" t="s">
        <v>19</v>
      </c>
      <c r="C13" t="s">
        <v>26</v>
      </c>
      <c r="D13" t="s">
        <v>12</v>
      </c>
      <c r="E13" t="s">
        <v>12</v>
      </c>
      <c r="F13" t="s">
        <v>46</v>
      </c>
      <c r="G13" t="s">
        <v>56</v>
      </c>
      <c r="H13" s="3">
        <v>4200</v>
      </c>
      <c r="I13" s="20">
        <v>0.6097222222222222</v>
      </c>
      <c r="J13" s="22">
        <v>0.6263888888888889</v>
      </c>
      <c r="K13" s="9">
        <f t="shared" si="0"/>
        <v>0.01666666666666672</v>
      </c>
      <c r="L13" s="61">
        <v>0</v>
      </c>
      <c r="M13" s="20">
        <v>0.6270833333333333</v>
      </c>
      <c r="N13" s="9">
        <v>0.6444907407407408</v>
      </c>
      <c r="O13" s="21">
        <f t="shared" si="1"/>
        <v>0.017407407407407427</v>
      </c>
      <c r="P13" s="9">
        <f t="shared" si="7"/>
        <v>0.007685185185185205</v>
      </c>
      <c r="Q13" s="28">
        <v>0.6444444444444445</v>
      </c>
      <c r="R13" s="29">
        <v>0.6472222222222223</v>
      </c>
      <c r="S13" s="29">
        <f t="shared" si="2"/>
        <v>0.002777777777777768</v>
      </c>
      <c r="T13" s="29">
        <v>0</v>
      </c>
      <c r="U13" s="20">
        <v>0.6506944444444445</v>
      </c>
      <c r="V13" s="22">
        <v>0.6688194444444444</v>
      </c>
      <c r="W13" s="9">
        <f t="shared" si="3"/>
        <v>0.018124999999999947</v>
      </c>
      <c r="X13" s="9">
        <f t="shared" si="4"/>
        <v>0.007013888888888835</v>
      </c>
      <c r="Y13" s="33">
        <v>0.6694444444444444</v>
      </c>
      <c r="Z13" s="29">
        <v>0.7006944444444444</v>
      </c>
      <c r="AA13" s="29">
        <f t="shared" si="5"/>
        <v>0.03125</v>
      </c>
      <c r="AB13" s="29">
        <v>0</v>
      </c>
      <c r="AD13" s="4">
        <f t="shared" si="6"/>
        <v>0.01469907407407404</v>
      </c>
    </row>
    <row r="14" spans="1:30" ht="12.75">
      <c r="A14">
        <v>6</v>
      </c>
      <c r="B14" t="s">
        <v>27</v>
      </c>
      <c r="C14" t="s">
        <v>34</v>
      </c>
      <c r="D14" t="s">
        <v>10</v>
      </c>
      <c r="E14" t="s">
        <v>10</v>
      </c>
      <c r="F14" t="s">
        <v>43</v>
      </c>
      <c r="G14" t="s">
        <v>54</v>
      </c>
      <c r="H14" s="3">
        <v>4200</v>
      </c>
      <c r="I14" s="20">
        <v>0.611111111111111</v>
      </c>
      <c r="J14" s="22">
        <v>0.6277777777777778</v>
      </c>
      <c r="K14" s="9">
        <f t="shared" si="0"/>
        <v>0.01666666666666672</v>
      </c>
      <c r="L14" s="61">
        <v>0</v>
      </c>
      <c r="M14" s="20">
        <v>0.6284722222222222</v>
      </c>
      <c r="N14" s="9">
        <v>0.6460185185185185</v>
      </c>
      <c r="O14" s="21">
        <f t="shared" si="1"/>
        <v>0.017546296296296338</v>
      </c>
      <c r="P14" s="9">
        <f t="shared" si="7"/>
        <v>0.007824074074074115</v>
      </c>
      <c r="Q14" s="28">
        <v>0.6458333333333334</v>
      </c>
      <c r="R14" s="29">
        <v>0.6486111111111111</v>
      </c>
      <c r="S14" s="29">
        <f t="shared" si="2"/>
        <v>0.002777777777777768</v>
      </c>
      <c r="T14" s="29">
        <v>0</v>
      </c>
      <c r="U14" s="20">
        <v>0.6486111111111111</v>
      </c>
      <c r="V14" s="22">
        <v>0.6690856481481481</v>
      </c>
      <c r="W14" s="9">
        <f t="shared" si="3"/>
        <v>0.020474537037036944</v>
      </c>
      <c r="X14" s="9">
        <f t="shared" si="4"/>
        <v>0.009363425925925832</v>
      </c>
      <c r="Y14" s="33">
        <v>0.6694444444444444</v>
      </c>
      <c r="Z14" s="29">
        <v>0.7006944444444444</v>
      </c>
      <c r="AA14" s="29">
        <f t="shared" si="5"/>
        <v>0.03125</v>
      </c>
      <c r="AB14" s="29">
        <v>0</v>
      </c>
      <c r="AD14" s="4">
        <f t="shared" si="6"/>
        <v>0.017187499999999946</v>
      </c>
    </row>
    <row r="15" spans="1:30" ht="12.75">
      <c r="A15">
        <v>7</v>
      </c>
      <c r="B15" t="s">
        <v>20</v>
      </c>
      <c r="C15" t="s">
        <v>35</v>
      </c>
      <c r="D15" t="s">
        <v>62</v>
      </c>
      <c r="E15" t="s">
        <v>62</v>
      </c>
      <c r="F15" t="s">
        <v>47</v>
      </c>
      <c r="G15" t="s">
        <v>54</v>
      </c>
      <c r="H15">
        <v>3500</v>
      </c>
      <c r="I15" s="20">
        <v>0.6125</v>
      </c>
      <c r="J15" s="22">
        <v>0.6291666666666667</v>
      </c>
      <c r="K15" s="9">
        <f t="shared" si="0"/>
        <v>0.016666666666666607</v>
      </c>
      <c r="L15" s="61">
        <v>0</v>
      </c>
      <c r="M15" s="20">
        <v>0.6298611111111111</v>
      </c>
      <c r="N15" s="9">
        <v>0.6472569444444444</v>
      </c>
      <c r="O15" s="21">
        <f t="shared" si="1"/>
        <v>0.017395833333333277</v>
      </c>
      <c r="P15" s="9">
        <f t="shared" si="7"/>
        <v>0.007673611111111055</v>
      </c>
      <c r="Q15" s="28">
        <v>0.6472222222222223</v>
      </c>
      <c r="R15" s="29">
        <v>0.65</v>
      </c>
      <c r="S15" s="29">
        <f t="shared" si="2"/>
        <v>0.002777777777777768</v>
      </c>
      <c r="T15" s="29">
        <v>0</v>
      </c>
      <c r="U15" s="20">
        <v>0.65</v>
      </c>
      <c r="V15" s="22">
        <v>0.6705787037037036</v>
      </c>
      <c r="W15" s="9">
        <f t="shared" si="3"/>
        <v>0.020578703703703627</v>
      </c>
      <c r="X15" s="9">
        <f t="shared" si="4"/>
        <v>0.009467592592592515</v>
      </c>
      <c r="Y15" s="33">
        <v>0.6701388888888888</v>
      </c>
      <c r="Z15" s="29">
        <v>0.7013888888888888</v>
      </c>
      <c r="AA15" s="29">
        <f t="shared" si="5"/>
        <v>0.03125</v>
      </c>
      <c r="AB15" s="29">
        <v>0</v>
      </c>
      <c r="AD15" s="4">
        <f t="shared" si="6"/>
        <v>0.01714120370370357</v>
      </c>
    </row>
    <row r="16" spans="1:30" ht="12.75">
      <c r="A16">
        <v>9</v>
      </c>
      <c r="B16" t="s">
        <v>21</v>
      </c>
      <c r="C16" t="s">
        <v>36</v>
      </c>
      <c r="F16" t="s">
        <v>43</v>
      </c>
      <c r="G16" t="s">
        <v>57</v>
      </c>
      <c r="H16">
        <v>3000</v>
      </c>
      <c r="I16" s="20">
        <v>0.6138888888888888</v>
      </c>
      <c r="J16" s="22">
        <v>0.6305555555555555</v>
      </c>
      <c r="K16" s="9">
        <f t="shared" si="0"/>
        <v>0.01666666666666672</v>
      </c>
      <c r="L16" s="61">
        <v>0</v>
      </c>
      <c r="M16" s="20">
        <v>0.63125</v>
      </c>
      <c r="N16" s="9">
        <v>0.6476273148148148</v>
      </c>
      <c r="O16" s="21">
        <f t="shared" si="1"/>
        <v>0.01637731481481486</v>
      </c>
      <c r="P16" s="9">
        <f t="shared" si="7"/>
        <v>0.006655092592592636</v>
      </c>
      <c r="Q16" s="28">
        <v>0.6472222222222223</v>
      </c>
      <c r="R16" s="29">
        <v>0.65</v>
      </c>
      <c r="S16" s="29">
        <f t="shared" si="2"/>
        <v>0.002777777777777768</v>
      </c>
      <c r="T16" s="29">
        <v>0</v>
      </c>
      <c r="U16" s="20">
        <v>0.6506944444444445</v>
      </c>
      <c r="V16" s="22">
        <v>0.6724537037037037</v>
      </c>
      <c r="W16" s="9">
        <f t="shared" si="3"/>
        <v>0.021759259259259256</v>
      </c>
      <c r="X16" s="9">
        <f t="shared" si="4"/>
        <v>0.010648148148148144</v>
      </c>
      <c r="Y16" s="33">
        <v>0.6729166666666666</v>
      </c>
      <c r="Z16" s="29">
        <v>0.7041666666666666</v>
      </c>
      <c r="AA16" s="29">
        <f t="shared" si="5"/>
        <v>0.03125</v>
      </c>
      <c r="AB16" s="29">
        <v>0</v>
      </c>
      <c r="AD16" s="4">
        <f t="shared" si="6"/>
        <v>0.01730324074074078</v>
      </c>
    </row>
    <row r="17" spans="1:30" ht="12.75">
      <c r="A17">
        <v>10</v>
      </c>
      <c r="B17" t="s">
        <v>22</v>
      </c>
      <c r="C17" t="s">
        <v>37</v>
      </c>
      <c r="F17" t="s">
        <v>44</v>
      </c>
      <c r="G17" t="s">
        <v>58</v>
      </c>
      <c r="H17">
        <v>2000</v>
      </c>
      <c r="I17" s="20">
        <v>0.6166666666666667</v>
      </c>
      <c r="J17" s="22">
        <v>0.6333333333333333</v>
      </c>
      <c r="K17" s="9">
        <f t="shared" si="0"/>
        <v>0.016666666666666607</v>
      </c>
      <c r="L17" s="61">
        <v>0</v>
      </c>
      <c r="M17" s="20">
        <v>0.6340277777777777</v>
      </c>
      <c r="N17" s="9">
        <v>0.6527314814814814</v>
      </c>
      <c r="O17" s="21">
        <f t="shared" si="1"/>
        <v>0.018703703703703667</v>
      </c>
      <c r="P17" s="9">
        <f t="shared" si="7"/>
        <v>0.008981481481481444</v>
      </c>
      <c r="Q17" s="28">
        <v>0.6520833333333333</v>
      </c>
      <c r="R17" s="29">
        <v>0.6548611111111111</v>
      </c>
      <c r="S17" s="29">
        <f t="shared" si="2"/>
        <v>0.002777777777777768</v>
      </c>
      <c r="T17" s="29">
        <v>0</v>
      </c>
      <c r="U17" s="20">
        <v>0.6548611111111111</v>
      </c>
      <c r="V17" s="22">
        <v>0.6788541666666666</v>
      </c>
      <c r="W17" s="9">
        <f t="shared" si="3"/>
        <v>0.02399305555555553</v>
      </c>
      <c r="X17" s="9">
        <f t="shared" si="4"/>
        <v>0.01288194444444442</v>
      </c>
      <c r="Y17" s="33">
        <v>0.6791666666666667</v>
      </c>
      <c r="Z17" s="29">
        <v>0.7104166666666667</v>
      </c>
      <c r="AA17" s="29">
        <f t="shared" si="5"/>
        <v>0.03125</v>
      </c>
      <c r="AB17" s="29">
        <v>0</v>
      </c>
      <c r="AD17" s="4">
        <f t="shared" si="6"/>
        <v>0.021863425925925863</v>
      </c>
    </row>
    <row r="18" spans="1:30" ht="12.75">
      <c r="A18">
        <v>11</v>
      </c>
      <c r="B18" t="s">
        <v>23</v>
      </c>
      <c r="C18" t="s">
        <v>31</v>
      </c>
      <c r="D18" t="s">
        <v>9</v>
      </c>
      <c r="E18" t="s">
        <v>9</v>
      </c>
      <c r="F18" t="s">
        <v>48</v>
      </c>
      <c r="G18" t="s">
        <v>59</v>
      </c>
      <c r="H18">
        <v>3000</v>
      </c>
      <c r="I18" s="20">
        <v>0.6180555555555556</v>
      </c>
      <c r="J18" s="22">
        <v>0.6347222222222222</v>
      </c>
      <c r="K18" s="9">
        <f t="shared" si="0"/>
        <v>0.016666666666666607</v>
      </c>
      <c r="L18" s="61">
        <v>0</v>
      </c>
      <c r="M18" s="20">
        <v>0.6354166666666666</v>
      </c>
      <c r="N18" s="9">
        <v>0.6553935185185186</v>
      </c>
      <c r="O18" s="21">
        <f t="shared" si="1"/>
        <v>0.01997685185185194</v>
      </c>
      <c r="P18" s="9">
        <f t="shared" si="7"/>
        <v>0.010254629629629718</v>
      </c>
      <c r="Q18" s="28">
        <v>0.6548611111111111</v>
      </c>
      <c r="R18" s="29">
        <v>0.6569444444444444</v>
      </c>
      <c r="S18" s="29">
        <f t="shared" si="2"/>
        <v>0.002083333333333326</v>
      </c>
      <c r="T18" s="29">
        <v>0</v>
      </c>
      <c r="U18" s="20">
        <v>0.6576388888888889</v>
      </c>
      <c r="V18" s="22">
        <v>0.6817592592592593</v>
      </c>
      <c r="W18" s="9">
        <f t="shared" si="3"/>
        <v>0.024120370370370403</v>
      </c>
      <c r="X18" s="9">
        <f t="shared" si="4"/>
        <v>0.013009259259259292</v>
      </c>
      <c r="Y18" s="33">
        <v>0.6819444444444445</v>
      </c>
      <c r="Z18" s="29">
        <v>0.7131944444444445</v>
      </c>
      <c r="AA18" s="29">
        <f t="shared" si="5"/>
        <v>0.03125</v>
      </c>
      <c r="AB18" s="29">
        <v>0</v>
      </c>
      <c r="AD18" s="4">
        <f t="shared" si="6"/>
        <v>0.023263888888889007</v>
      </c>
    </row>
    <row r="19" spans="1:30" ht="12.75">
      <c r="A19">
        <v>12</v>
      </c>
      <c r="B19" t="s">
        <v>28</v>
      </c>
      <c r="C19" t="s">
        <v>30</v>
      </c>
      <c r="D19" t="s">
        <v>13</v>
      </c>
      <c r="E19" t="s">
        <v>13</v>
      </c>
      <c r="F19" t="s">
        <v>49</v>
      </c>
      <c r="G19" t="s">
        <v>53</v>
      </c>
      <c r="H19">
        <v>3900</v>
      </c>
      <c r="I19" s="20">
        <v>0.6194444444444445</v>
      </c>
      <c r="J19" s="22">
        <v>0.6361111111111112</v>
      </c>
      <c r="K19" s="9">
        <f t="shared" si="0"/>
        <v>0.01666666666666672</v>
      </c>
      <c r="L19" s="61">
        <v>0</v>
      </c>
      <c r="M19" s="20">
        <v>0.6368055555555555</v>
      </c>
      <c r="N19" s="9">
        <v>0.6595717592592593</v>
      </c>
      <c r="O19" s="21">
        <f t="shared" si="1"/>
        <v>0.022766203703703747</v>
      </c>
      <c r="P19" s="9">
        <f t="shared" si="7"/>
        <v>0.013043981481481524</v>
      </c>
      <c r="Q19" s="28">
        <v>0.6590277777777778</v>
      </c>
      <c r="R19" s="29">
        <v>0.6618055555555555</v>
      </c>
      <c r="S19" s="29">
        <f t="shared" si="2"/>
        <v>0.002777777777777768</v>
      </c>
      <c r="T19" s="29">
        <v>0</v>
      </c>
      <c r="U19" s="20">
        <v>0.6618055555555555</v>
      </c>
      <c r="V19" s="22">
        <v>0.6845833333333333</v>
      </c>
      <c r="W19" s="9">
        <f t="shared" si="3"/>
        <v>0.022777777777777786</v>
      </c>
      <c r="X19" s="9">
        <f t="shared" si="4"/>
        <v>0.011666666666666674</v>
      </c>
      <c r="Y19" s="33">
        <v>0.6847222222222222</v>
      </c>
      <c r="Z19" s="29">
        <v>0.7159722222222222</v>
      </c>
      <c r="AA19" s="29">
        <f t="shared" si="5"/>
        <v>0.03125</v>
      </c>
      <c r="AB19" s="29">
        <v>0</v>
      </c>
      <c r="AD19" s="4">
        <f t="shared" si="6"/>
        <v>0.024710648148148197</v>
      </c>
    </row>
    <row r="20" spans="1:30" ht="12.75">
      <c r="A20">
        <v>18</v>
      </c>
      <c r="B20" t="s">
        <v>29</v>
      </c>
      <c r="C20" t="s">
        <v>38</v>
      </c>
      <c r="D20" t="s">
        <v>10</v>
      </c>
      <c r="E20" t="s">
        <v>10</v>
      </c>
      <c r="F20" t="s">
        <v>50</v>
      </c>
      <c r="G20" t="s">
        <v>60</v>
      </c>
      <c r="H20">
        <v>4200</v>
      </c>
      <c r="I20" s="20">
        <v>0.6152777777777778</v>
      </c>
      <c r="J20" s="22">
        <v>0.6319444444444444</v>
      </c>
      <c r="K20" s="9">
        <f t="shared" si="0"/>
        <v>0.016666666666666607</v>
      </c>
      <c r="L20" s="61">
        <v>0</v>
      </c>
      <c r="M20" s="20">
        <v>0.6326388888888889</v>
      </c>
      <c r="N20" s="9">
        <v>0.6494907407407408</v>
      </c>
      <c r="O20" s="21">
        <f t="shared" si="1"/>
        <v>0.016851851851851896</v>
      </c>
      <c r="P20" s="9">
        <f t="shared" si="7"/>
        <v>0.007129629629629673</v>
      </c>
      <c r="Q20" s="28">
        <v>0.6493055555555556</v>
      </c>
      <c r="R20" s="29">
        <v>0.6513888888888889</v>
      </c>
      <c r="S20" s="29">
        <f t="shared" si="2"/>
        <v>0.002083333333333326</v>
      </c>
      <c r="T20" s="29">
        <v>0</v>
      </c>
      <c r="U20" s="20">
        <v>0.6520833333333333</v>
      </c>
      <c r="V20" s="22">
        <v>0.6727777777777778</v>
      </c>
      <c r="W20" s="9">
        <f t="shared" si="3"/>
        <v>0.02069444444444446</v>
      </c>
      <c r="X20" s="9">
        <f t="shared" si="4"/>
        <v>0.009583333333333348</v>
      </c>
      <c r="Y20" s="33">
        <v>0.6729166666666666</v>
      </c>
      <c r="Z20" s="29">
        <v>0.7041666666666666</v>
      </c>
      <c r="AA20" s="29">
        <f t="shared" si="5"/>
        <v>0.03125</v>
      </c>
      <c r="AB20" s="29">
        <v>0</v>
      </c>
      <c r="AD20" s="4">
        <f t="shared" si="6"/>
        <v>0.01671296296296302</v>
      </c>
    </row>
    <row r="21" spans="1:30" ht="12.75">
      <c r="A21">
        <v>15</v>
      </c>
      <c r="B21" t="s">
        <v>24</v>
      </c>
      <c r="C21" t="s">
        <v>39</v>
      </c>
      <c r="F21" t="s">
        <v>51</v>
      </c>
      <c r="G21" t="s">
        <v>54</v>
      </c>
      <c r="H21">
        <v>4500</v>
      </c>
      <c r="I21" s="20">
        <v>0.6208333333333333</v>
      </c>
      <c r="J21" s="22">
        <v>0.6375</v>
      </c>
      <c r="K21" s="9">
        <f t="shared" si="0"/>
        <v>0.016666666666666607</v>
      </c>
      <c r="L21" s="61">
        <v>0</v>
      </c>
      <c r="M21" s="20">
        <v>0.6381944444444444</v>
      </c>
      <c r="N21" s="9">
        <v>0.6535416666666667</v>
      </c>
      <c r="O21" s="21">
        <f t="shared" si="1"/>
        <v>0.01534722222222229</v>
      </c>
      <c r="P21" s="9">
        <f t="shared" si="7"/>
        <v>0.0056250000000000674</v>
      </c>
      <c r="Q21" s="28">
        <v>0.6534722222222222</v>
      </c>
      <c r="R21" s="29">
        <v>0.6555555555555556</v>
      </c>
      <c r="S21" s="29">
        <f t="shared" si="2"/>
        <v>0.002083333333333326</v>
      </c>
      <c r="T21" s="29">
        <v>0</v>
      </c>
      <c r="U21" s="20">
        <v>0.65625</v>
      </c>
      <c r="V21" s="22">
        <v>0.6757291666666667</v>
      </c>
      <c r="W21" s="9">
        <f t="shared" si="3"/>
        <v>0.019479166666666714</v>
      </c>
      <c r="X21" s="9">
        <f t="shared" si="4"/>
        <v>0.008368055555555603</v>
      </c>
      <c r="Y21" s="33">
        <v>0.6763888888888889</v>
      </c>
      <c r="Z21" s="29">
        <v>0.7076388888888889</v>
      </c>
      <c r="AA21" s="29">
        <f t="shared" si="5"/>
        <v>0.03125</v>
      </c>
      <c r="AB21" s="29">
        <v>0</v>
      </c>
      <c r="AD21" s="4">
        <f t="shared" si="6"/>
        <v>0.01399305555555567</v>
      </c>
    </row>
    <row r="22" spans="1:30" ht="13.5" thickBot="1">
      <c r="A22">
        <v>16</v>
      </c>
      <c r="B22" t="s">
        <v>25</v>
      </c>
      <c r="C22" t="s">
        <v>40</v>
      </c>
      <c r="D22" t="s">
        <v>61</v>
      </c>
      <c r="E22" t="s">
        <v>61</v>
      </c>
      <c r="F22" t="s">
        <v>52</v>
      </c>
      <c r="G22" t="s">
        <v>53</v>
      </c>
      <c r="H22">
        <v>5000</v>
      </c>
      <c r="I22" s="37">
        <v>0.6222222222222222</v>
      </c>
      <c r="J22" s="42">
        <v>0.638888888888889</v>
      </c>
      <c r="K22" s="38">
        <f t="shared" si="0"/>
        <v>0.01666666666666672</v>
      </c>
      <c r="L22" s="55">
        <v>0</v>
      </c>
      <c r="M22" s="37">
        <v>0.6395833333333333</v>
      </c>
      <c r="N22" s="38">
        <v>0.6737268518518519</v>
      </c>
      <c r="O22" s="39">
        <f t="shared" si="1"/>
        <v>0.0341435185185186</v>
      </c>
      <c r="P22" s="9">
        <f t="shared" si="7"/>
        <v>0.02442129629629638</v>
      </c>
      <c r="Q22" s="40">
        <v>0.6736111111111112</v>
      </c>
      <c r="R22" s="41">
        <v>0.6777777777777777</v>
      </c>
      <c r="S22" s="29">
        <f t="shared" si="2"/>
        <v>0.004166666666666541</v>
      </c>
      <c r="T22" s="29">
        <v>0.001388888888888889</v>
      </c>
      <c r="U22" s="37">
        <v>0.6784722222222223</v>
      </c>
      <c r="V22" s="42">
        <v>0.7034490740740741</v>
      </c>
      <c r="W22" s="38">
        <f t="shared" si="3"/>
        <v>0.024976851851851833</v>
      </c>
      <c r="X22" s="9">
        <f t="shared" si="4"/>
        <v>0.013865740740740722</v>
      </c>
      <c r="Y22" s="43">
        <v>0.7034722222222222</v>
      </c>
      <c r="Z22" s="41">
        <v>0.7583333333333333</v>
      </c>
      <c r="AA22" s="29">
        <f t="shared" si="5"/>
        <v>0.05486111111111114</v>
      </c>
      <c r="AB22" s="29">
        <v>0.02361111111111111</v>
      </c>
      <c r="AD22" s="4">
        <f t="shared" si="6"/>
        <v>0.0632870370370371</v>
      </c>
    </row>
  </sheetData>
  <mergeCells count="5">
    <mergeCell ref="U4:W4"/>
    <mergeCell ref="Y4:AA4"/>
    <mergeCell ref="I4:K4"/>
    <mergeCell ref="M4:O4"/>
    <mergeCell ref="Q4:S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A1">
      <pane xSplit="3" topLeftCell="D1" activePane="topRight" state="frozen"/>
      <selection pane="topLeft" activeCell="A1" sqref="A1"/>
      <selection pane="topRight" activeCell="U2" sqref="U2"/>
    </sheetView>
  </sheetViews>
  <sheetFormatPr defaultColWidth="11.00390625" defaultRowHeight="14.25"/>
  <cols>
    <col min="1" max="1" width="9.625" style="0" customWidth="1"/>
    <col min="2" max="2" width="21.625" style="0" customWidth="1"/>
    <col min="3" max="3" width="14.875" style="0" bestFit="1" customWidth="1"/>
    <col min="4" max="4" width="8.50390625" style="0" hidden="1" customWidth="1"/>
    <col min="5" max="5" width="10.00390625" style="0" hidden="1" customWidth="1"/>
    <col min="6" max="6" width="23.125" style="0" hidden="1" customWidth="1"/>
    <col min="7" max="7" width="15.375" style="0" hidden="1" customWidth="1"/>
    <col min="8" max="8" width="8.50390625" style="0" hidden="1" customWidth="1"/>
    <col min="29" max="29" width="4.50390625" style="47" customWidth="1"/>
  </cols>
  <sheetData>
    <row r="1" spans="1:30" ht="16.5">
      <c r="A1" s="1" t="s">
        <v>12</v>
      </c>
      <c r="AD1" t="s">
        <v>12</v>
      </c>
    </row>
    <row r="2" spans="9:28" ht="13.5" thickBot="1">
      <c r="I2" t="s">
        <v>88</v>
      </c>
      <c r="K2" s="29">
        <v>0.017361111111111112</v>
      </c>
      <c r="L2" s="29"/>
      <c r="M2" t="s">
        <v>88</v>
      </c>
      <c r="O2" s="4">
        <v>0.009722222222222222</v>
      </c>
      <c r="P2" s="4"/>
      <c r="Q2" t="s">
        <v>88</v>
      </c>
      <c r="S2" s="4">
        <v>0.002777777777777778</v>
      </c>
      <c r="U2" t="s">
        <v>88</v>
      </c>
      <c r="W2" s="4">
        <v>0.011111111111111112</v>
      </c>
      <c r="Y2" t="s">
        <v>88</v>
      </c>
      <c r="Z2" s="10"/>
      <c r="AA2" s="10"/>
      <c r="AB2" s="13">
        <v>0.03125</v>
      </c>
    </row>
    <row r="3" spans="11:29" s="4" customFormat="1" ht="13.5" customHeight="1" hidden="1">
      <c r="K3" s="11">
        <v>0.03068287037037037</v>
      </c>
      <c r="L3" s="12"/>
      <c r="O3" s="4">
        <v>0.010416666666666666</v>
      </c>
      <c r="S3" s="11">
        <v>0.027777777777777776</v>
      </c>
      <c r="T3" s="12"/>
      <c r="W3" s="4">
        <v>0.02584490740740741</v>
      </c>
      <c r="Y3" s="13"/>
      <c r="Z3" s="13"/>
      <c r="AA3" s="14">
        <v>0.013888888888888888</v>
      </c>
      <c r="AB3" s="15"/>
      <c r="AC3" s="47"/>
    </row>
    <row r="4" spans="1:30" ht="26.25" customHeight="1">
      <c r="A4" t="s">
        <v>15</v>
      </c>
      <c r="B4" s="2" t="s">
        <v>0</v>
      </c>
      <c r="C4" t="s">
        <v>1</v>
      </c>
      <c r="D4" t="s">
        <v>2</v>
      </c>
      <c r="E4" s="2" t="s">
        <v>3</v>
      </c>
      <c r="F4" t="s">
        <v>41</v>
      </c>
      <c r="G4" t="s">
        <v>4</v>
      </c>
      <c r="H4" t="s">
        <v>5</v>
      </c>
      <c r="I4" s="66" t="s">
        <v>74</v>
      </c>
      <c r="J4" s="67"/>
      <c r="K4" s="67"/>
      <c r="L4" s="24"/>
      <c r="M4" s="62" t="s">
        <v>75</v>
      </c>
      <c r="N4" s="63"/>
      <c r="O4" s="63"/>
      <c r="P4" s="16"/>
      <c r="Q4" s="66" t="s">
        <v>74</v>
      </c>
      <c r="R4" s="67"/>
      <c r="S4" s="67"/>
      <c r="T4" s="24"/>
      <c r="U4" s="62" t="s">
        <v>75</v>
      </c>
      <c r="V4" s="63"/>
      <c r="W4" s="63"/>
      <c r="X4" s="16"/>
      <c r="Y4" s="64" t="s">
        <v>74</v>
      </c>
      <c r="Z4" s="65"/>
      <c r="AA4" s="65"/>
      <c r="AB4" s="46"/>
      <c r="AC4" s="50"/>
      <c r="AD4" s="6"/>
    </row>
    <row r="5" spans="9:30" s="17" customFormat="1" ht="48.75">
      <c r="I5" s="25" t="s">
        <v>79</v>
      </c>
      <c r="J5" s="26" t="s">
        <v>80</v>
      </c>
      <c r="K5" s="26"/>
      <c r="L5" s="26"/>
      <c r="M5" s="18" t="s">
        <v>80</v>
      </c>
      <c r="N5" s="19" t="s">
        <v>81</v>
      </c>
      <c r="O5" s="19"/>
      <c r="P5" s="19"/>
      <c r="Q5" s="25" t="s">
        <v>81</v>
      </c>
      <c r="R5" s="26" t="s">
        <v>82</v>
      </c>
      <c r="S5" s="26"/>
      <c r="T5" s="26"/>
      <c r="U5" s="18" t="s">
        <v>82</v>
      </c>
      <c r="V5" s="19" t="s">
        <v>83</v>
      </c>
      <c r="W5" s="19"/>
      <c r="X5" s="19"/>
      <c r="Y5" s="30" t="s">
        <v>83</v>
      </c>
      <c r="Z5" s="31" t="s">
        <v>84</v>
      </c>
      <c r="AA5" s="31"/>
      <c r="AB5" s="31"/>
      <c r="AC5" s="54" t="s">
        <v>95</v>
      </c>
      <c r="AD5" s="59" t="s">
        <v>76</v>
      </c>
    </row>
    <row r="6" spans="9:30" s="17" customFormat="1" ht="12.75">
      <c r="I6" s="25" t="s">
        <v>73</v>
      </c>
      <c r="J6" s="26" t="s">
        <v>70</v>
      </c>
      <c r="K6" s="26"/>
      <c r="L6" s="26"/>
      <c r="M6" s="18" t="s">
        <v>70</v>
      </c>
      <c r="N6" s="19" t="s">
        <v>86</v>
      </c>
      <c r="O6" s="19"/>
      <c r="P6" s="19"/>
      <c r="Q6" s="25" t="s">
        <v>87</v>
      </c>
      <c r="R6" s="26" t="s">
        <v>71</v>
      </c>
      <c r="S6" s="26"/>
      <c r="T6" s="26"/>
      <c r="U6" s="18" t="s">
        <v>71</v>
      </c>
      <c r="V6" s="19" t="s">
        <v>72</v>
      </c>
      <c r="W6" s="19"/>
      <c r="X6" s="19"/>
      <c r="Y6" s="30" t="s">
        <v>72</v>
      </c>
      <c r="Z6" s="31" t="s">
        <v>73</v>
      </c>
      <c r="AA6" s="31"/>
      <c r="AB6" s="31"/>
      <c r="AC6" s="60"/>
      <c r="AD6" s="59"/>
    </row>
    <row r="7" spans="9:30" s="17" customFormat="1" ht="12.75">
      <c r="I7" s="25" t="s">
        <v>77</v>
      </c>
      <c r="J7" s="26" t="s">
        <v>78</v>
      </c>
      <c r="K7" s="26" t="s">
        <v>85</v>
      </c>
      <c r="L7" s="19" t="s">
        <v>91</v>
      </c>
      <c r="M7" s="18" t="s">
        <v>77</v>
      </c>
      <c r="N7" s="19" t="s">
        <v>78</v>
      </c>
      <c r="O7" s="19" t="s">
        <v>85</v>
      </c>
      <c r="P7" s="19" t="s">
        <v>91</v>
      </c>
      <c r="Q7" s="25" t="s">
        <v>77</v>
      </c>
      <c r="R7" s="26" t="s">
        <v>78</v>
      </c>
      <c r="S7" s="26" t="s">
        <v>85</v>
      </c>
      <c r="T7" s="19" t="s">
        <v>91</v>
      </c>
      <c r="U7" s="18" t="s">
        <v>77</v>
      </c>
      <c r="V7" s="19" t="s">
        <v>78</v>
      </c>
      <c r="W7" s="19" t="s">
        <v>85</v>
      </c>
      <c r="X7" s="19" t="s">
        <v>91</v>
      </c>
      <c r="Y7" s="30" t="s">
        <v>77</v>
      </c>
      <c r="Z7" s="31" t="s">
        <v>78</v>
      </c>
      <c r="AA7" s="31" t="s">
        <v>85</v>
      </c>
      <c r="AB7" s="19" t="s">
        <v>91</v>
      </c>
      <c r="AC7" s="60"/>
      <c r="AD7" s="59" t="s">
        <v>12</v>
      </c>
    </row>
    <row r="8" spans="9:30" ht="12.75">
      <c r="I8" s="27"/>
      <c r="J8" s="12"/>
      <c r="K8" s="12" t="s">
        <v>12</v>
      </c>
      <c r="L8" s="12"/>
      <c r="M8" s="20"/>
      <c r="N8" s="9"/>
      <c r="O8" s="9" t="s">
        <v>12</v>
      </c>
      <c r="P8" s="21"/>
      <c r="Q8" s="28"/>
      <c r="R8" s="29"/>
      <c r="S8" s="12" t="s">
        <v>12</v>
      </c>
      <c r="T8" s="15" t="s">
        <v>12</v>
      </c>
      <c r="U8" s="20"/>
      <c r="V8" s="23"/>
      <c r="W8" s="9" t="s">
        <v>12</v>
      </c>
      <c r="X8" s="9"/>
      <c r="Y8" s="32"/>
      <c r="Z8" s="29"/>
      <c r="AA8" s="15" t="s">
        <v>12</v>
      </c>
      <c r="AB8" s="15" t="s">
        <v>12</v>
      </c>
      <c r="AC8" s="50"/>
      <c r="AD8" s="8" t="s">
        <v>12</v>
      </c>
    </row>
    <row r="9" spans="1:30" ht="12.75">
      <c r="A9">
        <v>1</v>
      </c>
      <c r="B9" t="s">
        <v>16</v>
      </c>
      <c r="C9" t="s">
        <v>32</v>
      </c>
      <c r="D9" t="s">
        <v>63</v>
      </c>
      <c r="E9" t="s">
        <v>63</v>
      </c>
      <c r="F9" t="s">
        <v>42</v>
      </c>
      <c r="G9" t="s">
        <v>53</v>
      </c>
      <c r="H9">
        <v>5300</v>
      </c>
      <c r="I9" s="28">
        <v>0.6979166666666666</v>
      </c>
      <c r="J9" s="29">
        <v>0.7152777777777778</v>
      </c>
      <c r="K9" s="9">
        <f>J9-I9</f>
        <v>0.01736111111111116</v>
      </c>
      <c r="L9" s="21">
        <v>0</v>
      </c>
      <c r="M9" s="20">
        <v>0.7152777777777778</v>
      </c>
      <c r="N9" s="9">
        <v>0.7284722222222223</v>
      </c>
      <c r="O9" s="9">
        <f>N9-M9</f>
        <v>0.013194444444444509</v>
      </c>
      <c r="P9" s="21">
        <f>+O9-$O$2</f>
        <v>0.003472222222222286</v>
      </c>
      <c r="Q9" s="28">
        <v>0.7284722222222223</v>
      </c>
      <c r="R9" s="29">
        <v>0.73125</v>
      </c>
      <c r="S9" s="9">
        <f aca="true" t="shared" si="0" ref="S9:S22">R9-Q9</f>
        <v>0.002777777777777657</v>
      </c>
      <c r="T9" s="21">
        <v>0</v>
      </c>
      <c r="U9" s="20">
        <v>0.73125</v>
      </c>
      <c r="V9" s="22">
        <v>0.7496412037037037</v>
      </c>
      <c r="W9" s="9">
        <f>V9-U9</f>
        <v>0.01839120370370373</v>
      </c>
      <c r="X9" s="9">
        <f>+W9-$W$2</f>
        <v>0.0072800925925926175</v>
      </c>
      <c r="Y9" s="33">
        <v>0.75</v>
      </c>
      <c r="Z9" s="29">
        <v>0.78125</v>
      </c>
      <c r="AA9" s="9">
        <f>Z9-Y9</f>
        <v>0.03125</v>
      </c>
      <c r="AB9" s="9">
        <v>0</v>
      </c>
      <c r="AC9" s="53">
        <v>1</v>
      </c>
      <c r="AD9" s="8">
        <f>+L9+P9+T9+X9+AB9</f>
        <v>0.010752314814814904</v>
      </c>
    </row>
    <row r="10" spans="1:30" ht="12.75">
      <c r="A10">
        <v>2</v>
      </c>
      <c r="B10" t="s">
        <v>7</v>
      </c>
      <c r="C10" t="s">
        <v>6</v>
      </c>
      <c r="D10" t="s">
        <v>8</v>
      </c>
      <c r="E10" t="s">
        <v>8</v>
      </c>
      <c r="F10" t="s">
        <v>43</v>
      </c>
      <c r="G10" t="s">
        <v>54</v>
      </c>
      <c r="H10" s="3">
        <v>4500</v>
      </c>
      <c r="I10" s="28">
        <v>0.6993055555555556</v>
      </c>
      <c r="J10" s="29">
        <v>0.7166666666666667</v>
      </c>
      <c r="K10" s="9">
        <f aca="true" t="shared" si="1" ref="K10:K22">J10-I10</f>
        <v>0.01736111111111105</v>
      </c>
      <c r="L10" s="21">
        <v>0</v>
      </c>
      <c r="M10" s="20">
        <v>0.7166666666666667</v>
      </c>
      <c r="N10" s="9">
        <v>0.7516203703703703</v>
      </c>
      <c r="O10" s="9">
        <f aca="true" t="shared" si="2" ref="O10:O22">N10-M10</f>
        <v>0.034953703703703654</v>
      </c>
      <c r="P10" s="21">
        <f>+O10-$O$2</f>
        <v>0.02523148148148143</v>
      </c>
      <c r="Q10" s="28">
        <v>0.751388888888889</v>
      </c>
      <c r="R10" s="29">
        <v>0.7708333333333334</v>
      </c>
      <c r="S10" s="9">
        <f t="shared" si="0"/>
        <v>0.019444444444444375</v>
      </c>
      <c r="T10" s="21">
        <v>0.016666666666666666</v>
      </c>
      <c r="U10" s="20">
        <v>0.7722222222222223</v>
      </c>
      <c r="V10" s="22">
        <v>0.7922569444444445</v>
      </c>
      <c r="W10" s="9">
        <f aca="true" t="shared" si="3" ref="W10:W22">V10-U10</f>
        <v>0.020034722222222245</v>
      </c>
      <c r="X10" s="9">
        <f aca="true" t="shared" si="4" ref="X10:X21">+W10-$W$2</f>
        <v>0.008923611111111134</v>
      </c>
      <c r="Y10" s="33">
        <v>0.7923611111111111</v>
      </c>
      <c r="Z10" s="29">
        <v>0.8236111111111111</v>
      </c>
      <c r="AA10" s="9">
        <f aca="true" t="shared" si="5" ref="AA10:AA22">Z10-Y10</f>
        <v>0.03125</v>
      </c>
      <c r="AB10" s="9">
        <v>0</v>
      </c>
      <c r="AC10" s="53">
        <v>1</v>
      </c>
      <c r="AD10" s="8">
        <f aca="true" t="shared" si="6" ref="AD10:AD22">+L10+P10+T10+X10+AB10</f>
        <v>0.05082175925925923</v>
      </c>
    </row>
    <row r="11" spans="1:30" ht="12.75">
      <c r="A11">
        <v>3</v>
      </c>
      <c r="B11" t="s">
        <v>64</v>
      </c>
      <c r="C11" t="s">
        <v>65</v>
      </c>
      <c r="D11" t="s">
        <v>11</v>
      </c>
      <c r="E11" t="s">
        <v>11</v>
      </c>
      <c r="F11" t="s">
        <v>44</v>
      </c>
      <c r="G11" t="s">
        <v>54</v>
      </c>
      <c r="H11" s="3">
        <v>4500</v>
      </c>
      <c r="I11" s="28">
        <v>0.7111111111111111</v>
      </c>
      <c r="J11" s="29">
        <v>0.7284722222222223</v>
      </c>
      <c r="K11" s="9">
        <f t="shared" si="1"/>
        <v>0.01736111111111116</v>
      </c>
      <c r="L11" s="21">
        <v>0</v>
      </c>
      <c r="M11" s="20">
        <v>0.7284722222222223</v>
      </c>
      <c r="N11" s="9">
        <v>0.7457175925925926</v>
      </c>
      <c r="O11" s="9">
        <f t="shared" si="2"/>
        <v>0.017245370370370328</v>
      </c>
      <c r="P11" s="21">
        <f aca="true" t="shared" si="7" ref="P11:P22">+O11-$O$2</f>
        <v>0.007523148148148105</v>
      </c>
      <c r="Q11" s="28">
        <v>0.7451388888888889</v>
      </c>
      <c r="R11" s="29">
        <v>0.7479166666666667</v>
      </c>
      <c r="S11" s="9">
        <f t="shared" si="0"/>
        <v>0.002777777777777768</v>
      </c>
      <c r="T11" s="21">
        <v>0</v>
      </c>
      <c r="U11" s="20">
        <v>0.7479166666666667</v>
      </c>
      <c r="V11" s="22">
        <v>0.7677546296296297</v>
      </c>
      <c r="W11" s="9">
        <f t="shared" si="3"/>
        <v>0.01983796296296303</v>
      </c>
      <c r="X11" s="9">
        <f t="shared" si="4"/>
        <v>0.008726851851851918</v>
      </c>
      <c r="Y11" s="33">
        <v>0.7673611111111112</v>
      </c>
      <c r="Z11" s="29">
        <v>0.7986111111111112</v>
      </c>
      <c r="AA11" s="9">
        <f t="shared" si="5"/>
        <v>0.03125</v>
      </c>
      <c r="AB11" s="9">
        <v>0</v>
      </c>
      <c r="AC11" s="53">
        <v>1</v>
      </c>
      <c r="AD11" s="8">
        <f t="shared" si="6"/>
        <v>0.01625000000000002</v>
      </c>
    </row>
    <row r="12" spans="1:30" ht="12.75">
      <c r="A12">
        <v>4</v>
      </c>
      <c r="B12" t="s">
        <v>18</v>
      </c>
      <c r="C12" t="s">
        <v>33</v>
      </c>
      <c r="D12" t="s">
        <v>66</v>
      </c>
      <c r="E12" t="s">
        <v>66</v>
      </c>
      <c r="F12" t="s">
        <v>45</v>
      </c>
      <c r="G12" t="s">
        <v>55</v>
      </c>
      <c r="H12">
        <v>3100</v>
      </c>
      <c r="I12" s="28">
        <v>0.7069444444444444</v>
      </c>
      <c r="J12" s="29">
        <v>0.7243055555555555</v>
      </c>
      <c r="K12" s="9">
        <f t="shared" si="1"/>
        <v>0.01736111111111116</v>
      </c>
      <c r="L12" s="21">
        <v>0</v>
      </c>
      <c r="M12" s="20">
        <v>0.725</v>
      </c>
      <c r="N12" s="9">
        <v>0.7462962962962963</v>
      </c>
      <c r="O12" s="9">
        <f t="shared" si="2"/>
        <v>0.02129629629629637</v>
      </c>
      <c r="P12" s="21">
        <f t="shared" si="7"/>
        <v>0.011574074074074146</v>
      </c>
      <c r="Q12" s="28">
        <v>0.7458333333333332</v>
      </c>
      <c r="R12" s="29">
        <v>0.748611111111111</v>
      </c>
      <c r="S12" s="9">
        <f t="shared" si="0"/>
        <v>0.002777777777777768</v>
      </c>
      <c r="T12" s="21">
        <v>0</v>
      </c>
      <c r="U12" s="20">
        <v>0.7493055555555556</v>
      </c>
      <c r="V12" s="22">
        <v>0.7689699074074073</v>
      </c>
      <c r="W12" s="9">
        <f t="shared" si="3"/>
        <v>0.01966435185185178</v>
      </c>
      <c r="X12" s="9">
        <f t="shared" si="4"/>
        <v>0.008553240740740669</v>
      </c>
      <c r="Y12" s="33">
        <v>0.7694444444444444</v>
      </c>
      <c r="Z12" s="29">
        <v>0.8006944444444444</v>
      </c>
      <c r="AA12" s="9">
        <f t="shared" si="5"/>
        <v>0.03125</v>
      </c>
      <c r="AB12" s="9">
        <v>0</v>
      </c>
      <c r="AC12" s="53">
        <v>1</v>
      </c>
      <c r="AD12" s="8">
        <f t="shared" si="6"/>
        <v>0.020127314814814813</v>
      </c>
    </row>
    <row r="13" spans="1:30" ht="12.75">
      <c r="A13">
        <v>5</v>
      </c>
      <c r="B13" t="s">
        <v>19</v>
      </c>
      <c r="C13" t="s">
        <v>26</v>
      </c>
      <c r="D13" t="s">
        <v>12</v>
      </c>
      <c r="E13" t="s">
        <v>12</v>
      </c>
      <c r="F13" t="s">
        <v>46</v>
      </c>
      <c r="G13" t="s">
        <v>56</v>
      </c>
      <c r="H13" s="3">
        <v>4200</v>
      </c>
      <c r="I13" s="28">
        <v>0.720138888888889</v>
      </c>
      <c r="J13" s="29">
        <v>0.7375</v>
      </c>
      <c r="K13" s="9">
        <f t="shared" si="1"/>
        <v>0.01736111111111105</v>
      </c>
      <c r="L13" s="21">
        <v>0</v>
      </c>
      <c r="M13" s="20">
        <v>0.7375</v>
      </c>
      <c r="N13" s="9">
        <v>0.7562037037037036</v>
      </c>
      <c r="O13" s="9">
        <f t="shared" si="2"/>
        <v>0.018703703703703556</v>
      </c>
      <c r="P13" s="21">
        <f t="shared" si="7"/>
        <v>0.008981481481481333</v>
      </c>
      <c r="Q13" s="28">
        <v>0.7555555555555555</v>
      </c>
      <c r="R13" s="29">
        <v>0.7583333333333333</v>
      </c>
      <c r="S13" s="9">
        <f t="shared" si="0"/>
        <v>0.002777777777777768</v>
      </c>
      <c r="T13" s="21">
        <v>0</v>
      </c>
      <c r="U13" s="20">
        <v>0.7583333333333333</v>
      </c>
      <c r="V13" s="22">
        <v>0.7805439814814815</v>
      </c>
      <c r="W13" s="9">
        <f t="shared" si="3"/>
        <v>0.022210648148148215</v>
      </c>
      <c r="X13" s="9">
        <f t="shared" si="4"/>
        <v>0.011099537037037104</v>
      </c>
      <c r="Y13" s="33">
        <v>0.7805555555555556</v>
      </c>
      <c r="Z13" s="29">
        <v>0.8118055555555556</v>
      </c>
      <c r="AA13" s="9">
        <f t="shared" si="5"/>
        <v>0.03125</v>
      </c>
      <c r="AB13" s="9">
        <v>0</v>
      </c>
      <c r="AC13" s="53">
        <v>1</v>
      </c>
      <c r="AD13" s="8">
        <f t="shared" si="6"/>
        <v>0.020081018518518436</v>
      </c>
    </row>
    <row r="14" spans="1:30" ht="12.75">
      <c r="A14">
        <v>6</v>
      </c>
      <c r="B14" t="s">
        <v>27</v>
      </c>
      <c r="C14" t="s">
        <v>34</v>
      </c>
      <c r="D14" t="s">
        <v>10</v>
      </c>
      <c r="E14" t="s">
        <v>10</v>
      </c>
      <c r="F14" t="s">
        <v>43</v>
      </c>
      <c r="G14" t="s">
        <v>54</v>
      </c>
      <c r="H14" s="3">
        <v>4200</v>
      </c>
      <c r="I14" s="28">
        <v>0.7215277777777778</v>
      </c>
      <c r="J14" s="29">
        <v>0.7388888888888889</v>
      </c>
      <c r="K14" s="9">
        <f t="shared" si="1"/>
        <v>0.01736111111111116</v>
      </c>
      <c r="L14" s="21">
        <v>0</v>
      </c>
      <c r="M14" s="20">
        <v>0.7388888888888889</v>
      </c>
      <c r="N14" s="9">
        <v>0.7567476851851852</v>
      </c>
      <c r="O14" s="9">
        <f t="shared" si="2"/>
        <v>0.017858796296296275</v>
      </c>
      <c r="P14" s="21">
        <f t="shared" si="7"/>
        <v>0.008136574074074053</v>
      </c>
      <c r="Q14" s="28">
        <v>0.75625</v>
      </c>
      <c r="R14" s="29">
        <v>0.7597222222222223</v>
      </c>
      <c r="S14" s="9">
        <f t="shared" si="0"/>
        <v>0.003472222222222321</v>
      </c>
      <c r="T14" s="21">
        <v>0.0006944444444444445</v>
      </c>
      <c r="U14" s="20">
        <v>0.7618055555555556</v>
      </c>
      <c r="V14" s="22">
        <v>0.7913657407407407</v>
      </c>
      <c r="W14" s="9">
        <f t="shared" si="3"/>
        <v>0.029560185185185106</v>
      </c>
      <c r="X14" s="9">
        <f t="shared" si="4"/>
        <v>0.018449074074073993</v>
      </c>
      <c r="Y14" s="33">
        <v>0.7916666666666666</v>
      </c>
      <c r="Z14" s="29">
        <v>0.8548611111111111</v>
      </c>
      <c r="AA14" s="9">
        <f t="shared" si="5"/>
        <v>0.06319444444444444</v>
      </c>
      <c r="AB14" s="9">
        <v>0.03194444444444445</v>
      </c>
      <c r="AC14" s="53">
        <v>1</v>
      </c>
      <c r="AD14" s="8">
        <f t="shared" si="6"/>
        <v>0.05922453703703694</v>
      </c>
    </row>
    <row r="15" spans="1:30" ht="12.75">
      <c r="A15">
        <v>7</v>
      </c>
      <c r="B15" t="s">
        <v>20</v>
      </c>
      <c r="C15" t="s">
        <v>35</v>
      </c>
      <c r="D15" t="s">
        <v>62</v>
      </c>
      <c r="E15" t="s">
        <v>62</v>
      </c>
      <c r="F15" t="s">
        <v>47</v>
      </c>
      <c r="G15" t="s">
        <v>54</v>
      </c>
      <c r="H15">
        <v>3500</v>
      </c>
      <c r="I15" s="28">
        <v>0.7229166666666668</v>
      </c>
      <c r="J15" s="29">
        <v>0.7402777777777777</v>
      </c>
      <c r="K15" s="9">
        <f t="shared" si="1"/>
        <v>0.01736111111111094</v>
      </c>
      <c r="L15" s="21">
        <v>0</v>
      </c>
      <c r="M15" s="20">
        <v>0.7402777777777777</v>
      </c>
      <c r="N15" s="9">
        <v>0.7571064814814815</v>
      </c>
      <c r="O15" s="9">
        <f t="shared" si="2"/>
        <v>0.016828703703703818</v>
      </c>
      <c r="P15" s="21">
        <f t="shared" si="7"/>
        <v>0.0071064814814815955</v>
      </c>
      <c r="Q15" s="28">
        <v>0.7569444444444445</v>
      </c>
      <c r="R15" s="29">
        <v>0.7597222222222223</v>
      </c>
      <c r="S15" s="9">
        <f t="shared" si="0"/>
        <v>0.002777777777777768</v>
      </c>
      <c r="T15" s="21">
        <v>0</v>
      </c>
      <c r="U15" s="20">
        <v>0.7604166666666666</v>
      </c>
      <c r="V15" s="22">
        <v>0.7824652777777777</v>
      </c>
      <c r="W15" s="9">
        <f t="shared" si="3"/>
        <v>0.022048611111111116</v>
      </c>
      <c r="X15" s="9">
        <f t="shared" si="4"/>
        <v>0.010937500000000005</v>
      </c>
      <c r="Y15" s="33">
        <v>0.782638888888889</v>
      </c>
      <c r="Z15" s="29">
        <v>0.813888888888889</v>
      </c>
      <c r="AA15" s="9">
        <f t="shared" si="5"/>
        <v>0.03125</v>
      </c>
      <c r="AB15" s="9">
        <v>0</v>
      </c>
      <c r="AC15" s="53">
        <v>1</v>
      </c>
      <c r="AD15" s="8">
        <f t="shared" si="6"/>
        <v>0.018043981481481598</v>
      </c>
    </row>
    <row r="16" spans="1:30" ht="12.75">
      <c r="A16">
        <v>9</v>
      </c>
      <c r="B16" t="s">
        <v>21</v>
      </c>
      <c r="C16" t="s">
        <v>36</v>
      </c>
      <c r="F16" t="s">
        <v>43</v>
      </c>
      <c r="G16" t="s">
        <v>57</v>
      </c>
      <c r="H16">
        <v>3000</v>
      </c>
      <c r="I16" s="28" t="s">
        <v>12</v>
      </c>
      <c r="J16" s="29" t="s">
        <v>12</v>
      </c>
      <c r="K16" s="9">
        <v>0</v>
      </c>
      <c r="L16" s="21">
        <v>0</v>
      </c>
      <c r="M16" s="20"/>
      <c r="N16" s="9"/>
      <c r="O16" s="9">
        <f t="shared" si="2"/>
        <v>0</v>
      </c>
      <c r="P16" s="21">
        <f t="shared" si="7"/>
        <v>-0.009722222222222222</v>
      </c>
      <c r="Q16" s="28"/>
      <c r="R16" s="29"/>
      <c r="S16" s="9">
        <f t="shared" si="0"/>
        <v>0</v>
      </c>
      <c r="T16" s="21">
        <v>0</v>
      </c>
      <c r="U16" s="20"/>
      <c r="V16" s="22"/>
      <c r="W16" s="9">
        <f t="shared" si="3"/>
        <v>0</v>
      </c>
      <c r="X16" s="9">
        <v>0</v>
      </c>
      <c r="Y16" s="33"/>
      <c r="Z16" s="29"/>
      <c r="AA16" s="9">
        <f t="shared" si="5"/>
        <v>0</v>
      </c>
      <c r="AB16" s="9">
        <v>0</v>
      </c>
      <c r="AC16" s="50">
        <v>0</v>
      </c>
      <c r="AD16" s="8">
        <f t="shared" si="6"/>
        <v>-0.009722222222222222</v>
      </c>
    </row>
    <row r="17" spans="1:30" ht="12.75">
      <c r="A17">
        <v>10</v>
      </c>
      <c r="B17" t="s">
        <v>22</v>
      </c>
      <c r="C17" t="s">
        <v>37</v>
      </c>
      <c r="F17" t="s">
        <v>44</v>
      </c>
      <c r="G17" t="s">
        <v>58</v>
      </c>
      <c r="H17">
        <v>2000</v>
      </c>
      <c r="I17" s="28">
        <v>0.7284722222222223</v>
      </c>
      <c r="J17" s="29">
        <v>0.7458333333333332</v>
      </c>
      <c r="K17" s="9">
        <f t="shared" si="1"/>
        <v>0.01736111111111094</v>
      </c>
      <c r="L17" s="21">
        <v>0</v>
      </c>
      <c r="M17" s="20">
        <v>0.7458333333333332</v>
      </c>
      <c r="N17" s="9">
        <v>0.7652546296296295</v>
      </c>
      <c r="O17" s="9">
        <f t="shared" si="2"/>
        <v>0.019421296296296298</v>
      </c>
      <c r="P17" s="21">
        <f t="shared" si="7"/>
        <v>0.009699074074074075</v>
      </c>
      <c r="Q17" s="28">
        <v>0.7645833333333334</v>
      </c>
      <c r="R17" s="29">
        <v>0.7673611111111112</v>
      </c>
      <c r="S17" s="9">
        <f t="shared" si="0"/>
        <v>0.002777777777777768</v>
      </c>
      <c r="T17" s="21">
        <v>0</v>
      </c>
      <c r="U17" s="20">
        <v>0.7673611111111112</v>
      </c>
      <c r="V17" s="22">
        <v>0.7928819444444444</v>
      </c>
      <c r="W17" s="9">
        <f t="shared" si="3"/>
        <v>0.025520833333333215</v>
      </c>
      <c r="X17" s="9">
        <f t="shared" si="4"/>
        <v>0.014409722222222103</v>
      </c>
      <c r="Y17" s="33">
        <v>0.7930555555555556</v>
      </c>
      <c r="Z17" s="29">
        <v>0.8243055555555556</v>
      </c>
      <c r="AA17" s="9">
        <f t="shared" si="5"/>
        <v>0.03125</v>
      </c>
      <c r="AB17" s="9">
        <v>0</v>
      </c>
      <c r="AC17" s="50">
        <v>1</v>
      </c>
      <c r="AD17" s="8">
        <f t="shared" si="6"/>
        <v>0.024108796296296177</v>
      </c>
    </row>
    <row r="18" spans="1:30" ht="12.75">
      <c r="A18">
        <v>11</v>
      </c>
      <c r="B18" t="s">
        <v>23</v>
      </c>
      <c r="C18" t="s">
        <v>31</v>
      </c>
      <c r="D18" t="s">
        <v>9</v>
      </c>
      <c r="E18" t="s">
        <v>9</v>
      </c>
      <c r="F18" t="s">
        <v>48</v>
      </c>
      <c r="G18" t="s">
        <v>59</v>
      </c>
      <c r="H18">
        <v>3000</v>
      </c>
      <c r="I18" s="28">
        <v>0.7298611111111111</v>
      </c>
      <c r="J18" s="29">
        <v>0.7472222222222222</v>
      </c>
      <c r="K18" s="9">
        <f t="shared" si="1"/>
        <v>0.01736111111111116</v>
      </c>
      <c r="L18" s="21">
        <v>0</v>
      </c>
      <c r="M18" s="20">
        <v>0.7472222222222222</v>
      </c>
      <c r="N18" s="9">
        <v>0.7655439814814815</v>
      </c>
      <c r="O18" s="9">
        <f t="shared" si="2"/>
        <v>0.018321759259259274</v>
      </c>
      <c r="P18" s="21">
        <f t="shared" si="7"/>
        <v>0.008599537037037051</v>
      </c>
      <c r="Q18" s="28">
        <v>0.7652777777777778</v>
      </c>
      <c r="R18" s="29">
        <v>0.7680555555555556</v>
      </c>
      <c r="S18" s="9">
        <f t="shared" si="0"/>
        <v>0.002777777777777768</v>
      </c>
      <c r="T18" s="21">
        <v>0</v>
      </c>
      <c r="U18" s="20">
        <v>0.76875</v>
      </c>
      <c r="V18" s="22">
        <v>0.7908680555555555</v>
      </c>
      <c r="W18" s="9">
        <f t="shared" si="3"/>
        <v>0.02211805555555546</v>
      </c>
      <c r="X18" s="9">
        <f t="shared" si="4"/>
        <v>0.011006944444444349</v>
      </c>
      <c r="Y18" s="33">
        <v>0.7909722222222223</v>
      </c>
      <c r="Z18" s="29">
        <v>0.8222222222222223</v>
      </c>
      <c r="AA18" s="9">
        <f t="shared" si="5"/>
        <v>0.03125</v>
      </c>
      <c r="AB18" s="9">
        <v>0</v>
      </c>
      <c r="AC18" s="50">
        <v>1</v>
      </c>
      <c r="AD18" s="8">
        <f t="shared" si="6"/>
        <v>0.0196064814814814</v>
      </c>
    </row>
    <row r="19" spans="1:30" ht="12.75">
      <c r="A19">
        <v>12</v>
      </c>
      <c r="B19" t="s">
        <v>28</v>
      </c>
      <c r="C19" t="s">
        <v>30</v>
      </c>
      <c r="D19" t="s">
        <v>13</v>
      </c>
      <c r="E19" t="s">
        <v>13</v>
      </c>
      <c r="F19" t="s">
        <v>49</v>
      </c>
      <c r="G19" t="s">
        <v>53</v>
      </c>
      <c r="H19">
        <v>3900</v>
      </c>
      <c r="I19" s="28">
        <v>0.73125</v>
      </c>
      <c r="J19" s="29">
        <v>0.748611111111111</v>
      </c>
      <c r="K19" s="9">
        <f t="shared" si="1"/>
        <v>0.01736111111111105</v>
      </c>
      <c r="L19" s="21">
        <v>0</v>
      </c>
      <c r="M19" s="20">
        <v>0.748611111111111</v>
      </c>
      <c r="N19" s="9">
        <v>0.766238425925926</v>
      </c>
      <c r="O19" s="9">
        <f t="shared" si="2"/>
        <v>0.017627314814814943</v>
      </c>
      <c r="P19" s="21">
        <f t="shared" si="7"/>
        <v>0.00790509259259272</v>
      </c>
      <c r="Q19" s="28">
        <v>0.7659722222222222</v>
      </c>
      <c r="R19" s="29">
        <v>0.76875</v>
      </c>
      <c r="S19" s="9">
        <f t="shared" si="0"/>
        <v>0.002777777777777879</v>
      </c>
      <c r="T19" s="21">
        <v>0</v>
      </c>
      <c r="U19" s="20">
        <v>0.7701388888888889</v>
      </c>
      <c r="V19" s="22">
        <v>0.794537037037037</v>
      </c>
      <c r="W19" s="9">
        <f t="shared" si="3"/>
        <v>0.024398148148148113</v>
      </c>
      <c r="X19" s="9">
        <f t="shared" si="4"/>
        <v>0.013287037037037002</v>
      </c>
      <c r="Y19" s="33">
        <v>0.7951388888888888</v>
      </c>
      <c r="Z19" s="29">
        <v>0.8263888888888888</v>
      </c>
      <c r="AA19" s="9">
        <f t="shared" si="5"/>
        <v>0.03125</v>
      </c>
      <c r="AB19" s="9">
        <v>0</v>
      </c>
      <c r="AC19" s="50">
        <v>1</v>
      </c>
      <c r="AD19" s="8">
        <f t="shared" si="6"/>
        <v>0.02119212962962972</v>
      </c>
    </row>
    <row r="20" spans="1:30" ht="12.75">
      <c r="A20">
        <v>18</v>
      </c>
      <c r="B20" t="s">
        <v>29</v>
      </c>
      <c r="C20" t="s">
        <v>38</v>
      </c>
      <c r="D20" t="s">
        <v>10</v>
      </c>
      <c r="E20" t="s">
        <v>10</v>
      </c>
      <c r="F20" t="s">
        <v>50</v>
      </c>
      <c r="G20" t="s">
        <v>60</v>
      </c>
      <c r="H20">
        <v>4200</v>
      </c>
      <c r="I20" s="28">
        <v>0.7243055555555555</v>
      </c>
      <c r="J20" s="29">
        <v>0.7416666666666667</v>
      </c>
      <c r="K20" s="9">
        <f t="shared" si="1"/>
        <v>0.01736111111111116</v>
      </c>
      <c r="L20" s="21">
        <v>0</v>
      </c>
      <c r="M20" s="20">
        <v>0.7416666666666667</v>
      </c>
      <c r="N20" s="9">
        <v>0.7597685185185186</v>
      </c>
      <c r="O20" s="9">
        <f t="shared" si="2"/>
        <v>0.01810185185185187</v>
      </c>
      <c r="P20" s="21">
        <f t="shared" si="7"/>
        <v>0.008379629629629647</v>
      </c>
      <c r="Q20" s="28">
        <v>0.7597222222222223</v>
      </c>
      <c r="R20" s="29">
        <v>0.7625</v>
      </c>
      <c r="S20" s="9">
        <f t="shared" si="0"/>
        <v>0.002777777777777657</v>
      </c>
      <c r="T20" s="21">
        <v>0</v>
      </c>
      <c r="U20" s="20">
        <v>0.7631944444444444</v>
      </c>
      <c r="V20" s="22">
        <v>0.7886805555555556</v>
      </c>
      <c r="W20" s="9">
        <f t="shared" si="3"/>
        <v>0.02548611111111121</v>
      </c>
      <c r="X20" s="9">
        <f t="shared" si="4"/>
        <v>0.014375000000000098</v>
      </c>
      <c r="Y20" s="33">
        <v>0.7888888888888889</v>
      </c>
      <c r="Z20" s="29">
        <v>0.8201388888888889</v>
      </c>
      <c r="AA20" s="9">
        <f t="shared" si="5"/>
        <v>0.03125</v>
      </c>
      <c r="AB20" s="9">
        <v>0</v>
      </c>
      <c r="AC20" s="50">
        <v>1</v>
      </c>
      <c r="AD20" s="8">
        <f t="shared" si="6"/>
        <v>0.022754629629629743</v>
      </c>
    </row>
    <row r="21" spans="1:30" ht="12.75">
      <c r="A21">
        <v>15</v>
      </c>
      <c r="B21" t="s">
        <v>24</v>
      </c>
      <c r="C21" t="s">
        <v>39</v>
      </c>
      <c r="F21" t="s">
        <v>51</v>
      </c>
      <c r="G21" t="s">
        <v>54</v>
      </c>
      <c r="H21">
        <v>4500</v>
      </c>
      <c r="I21" s="28">
        <v>0.7270833333333333</v>
      </c>
      <c r="J21" s="29">
        <v>0.7444444444444445</v>
      </c>
      <c r="K21" s="9">
        <f t="shared" si="1"/>
        <v>0.01736111111111116</v>
      </c>
      <c r="L21" s="21">
        <v>0</v>
      </c>
      <c r="M21" s="20">
        <v>0.7444444444444445</v>
      </c>
      <c r="N21" s="9">
        <v>0.7609143518518519</v>
      </c>
      <c r="O21" s="9">
        <f t="shared" si="2"/>
        <v>0.01646990740740739</v>
      </c>
      <c r="P21" s="21">
        <f t="shared" si="7"/>
        <v>0.006747685185185169</v>
      </c>
      <c r="Q21" s="28">
        <v>0.7604166666666666</v>
      </c>
      <c r="R21" s="29">
        <v>0.7631944444444444</v>
      </c>
      <c r="S21" s="9">
        <f t="shared" si="0"/>
        <v>0.002777777777777768</v>
      </c>
      <c r="T21" s="21">
        <v>0</v>
      </c>
      <c r="U21" s="20">
        <v>0.7645833333333334</v>
      </c>
      <c r="V21" s="22">
        <v>0.7878935185185186</v>
      </c>
      <c r="W21" s="9">
        <f t="shared" si="3"/>
        <v>0.02331018518518524</v>
      </c>
      <c r="X21" s="9">
        <f t="shared" si="4"/>
        <v>0.012199074074074128</v>
      </c>
      <c r="Y21" s="33">
        <v>0.7881944444444445</v>
      </c>
      <c r="Z21" s="29">
        <v>0.8194444444444445</v>
      </c>
      <c r="AA21" s="9">
        <f t="shared" si="5"/>
        <v>0.03125</v>
      </c>
      <c r="AB21" s="9">
        <v>0</v>
      </c>
      <c r="AC21" s="50">
        <v>1</v>
      </c>
      <c r="AD21" s="8">
        <f t="shared" si="6"/>
        <v>0.018946759259259295</v>
      </c>
    </row>
    <row r="22" spans="1:30" ht="13.5" thickBot="1">
      <c r="A22">
        <v>16</v>
      </c>
      <c r="B22" t="s">
        <v>25</v>
      </c>
      <c r="C22" t="s">
        <v>40</v>
      </c>
      <c r="D22" t="s">
        <v>61</v>
      </c>
      <c r="E22" t="s">
        <v>61</v>
      </c>
      <c r="F22" t="s">
        <v>52</v>
      </c>
      <c r="G22" t="s">
        <v>53</v>
      </c>
      <c r="H22">
        <v>5000</v>
      </c>
      <c r="I22" s="40"/>
      <c r="J22" s="41"/>
      <c r="K22" s="38">
        <f t="shared" si="1"/>
        <v>0</v>
      </c>
      <c r="L22" s="39">
        <v>0</v>
      </c>
      <c r="M22" s="37"/>
      <c r="N22" s="38"/>
      <c r="O22" s="38">
        <f t="shared" si="2"/>
        <v>0</v>
      </c>
      <c r="P22" s="39">
        <f t="shared" si="7"/>
        <v>-0.009722222222222222</v>
      </c>
      <c r="Q22" s="40"/>
      <c r="R22" s="41"/>
      <c r="S22" s="38">
        <f t="shared" si="0"/>
        <v>0</v>
      </c>
      <c r="T22" s="39">
        <v>0</v>
      </c>
      <c r="U22" s="37"/>
      <c r="V22" s="42"/>
      <c r="W22" s="38">
        <f t="shared" si="3"/>
        <v>0</v>
      </c>
      <c r="X22" s="39">
        <v>0</v>
      </c>
      <c r="Y22" s="43"/>
      <c r="Z22" s="41"/>
      <c r="AA22" s="38">
        <f t="shared" si="5"/>
        <v>0</v>
      </c>
      <c r="AB22" s="38">
        <v>0</v>
      </c>
      <c r="AC22" s="50">
        <v>0</v>
      </c>
      <c r="AD22" s="8">
        <f t="shared" si="6"/>
        <v>-0.009722222222222222</v>
      </c>
    </row>
  </sheetData>
  <mergeCells count="5">
    <mergeCell ref="I4:K4"/>
    <mergeCell ref="Y4:AA4"/>
    <mergeCell ref="M4:O4"/>
    <mergeCell ref="Q4:S4"/>
    <mergeCell ref="U4:W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11.00390625" defaultRowHeight="14.25"/>
  <cols>
    <col min="1" max="1" width="9.625" style="0" customWidth="1"/>
    <col min="2" max="2" width="21.625" style="0" customWidth="1"/>
    <col min="3" max="3" width="14.875" style="0" bestFit="1" customWidth="1"/>
    <col min="4" max="4" width="8.50390625" style="0" hidden="1" customWidth="1"/>
    <col min="5" max="5" width="10.00390625" style="0" hidden="1" customWidth="1"/>
    <col min="6" max="6" width="23.125" style="0" hidden="1" customWidth="1"/>
    <col min="7" max="7" width="15.375" style="0" hidden="1" customWidth="1"/>
    <col min="8" max="8" width="8.50390625" style="0" hidden="1" customWidth="1"/>
    <col min="29" max="29" width="4.50390625" style="47" customWidth="1"/>
  </cols>
  <sheetData>
    <row r="1" spans="1:30" ht="16.5">
      <c r="A1" s="1" t="s">
        <v>12</v>
      </c>
      <c r="AD1" t="s">
        <v>12</v>
      </c>
    </row>
    <row r="2" spans="9:28" ht="13.5" thickBot="1">
      <c r="I2" t="s">
        <v>89</v>
      </c>
      <c r="K2" s="29">
        <v>0.017361111111111112</v>
      </c>
      <c r="L2" s="29"/>
      <c r="M2" t="s">
        <v>89</v>
      </c>
      <c r="O2" s="4">
        <v>0.009722222222222222</v>
      </c>
      <c r="P2" s="4"/>
      <c r="Q2" t="s">
        <v>89</v>
      </c>
      <c r="S2" s="4">
        <v>0.002777777777777778</v>
      </c>
      <c r="U2" t="s">
        <v>89</v>
      </c>
      <c r="W2" s="4">
        <v>0.011111111111111112</v>
      </c>
      <c r="Y2" t="s">
        <v>89</v>
      </c>
      <c r="Z2" s="10"/>
      <c r="AA2" s="10"/>
      <c r="AB2" s="13">
        <v>0.03125</v>
      </c>
    </row>
    <row r="3" spans="11:29" s="4" customFormat="1" ht="13.5" customHeight="1" hidden="1">
      <c r="K3" s="11">
        <v>0.03068287037037037</v>
      </c>
      <c r="L3" s="12"/>
      <c r="O3" s="4">
        <v>0.010416666666666666</v>
      </c>
      <c r="S3" s="11">
        <v>0.027777777777777776</v>
      </c>
      <c r="T3" s="12"/>
      <c r="W3" s="4">
        <v>0.02584490740740741</v>
      </c>
      <c r="Y3" s="13"/>
      <c r="Z3" s="13"/>
      <c r="AA3" s="14">
        <v>0.013888888888888888</v>
      </c>
      <c r="AB3" s="15"/>
      <c r="AC3" s="47"/>
    </row>
    <row r="4" spans="1:28" ht="26.25" customHeight="1">
      <c r="A4" t="s">
        <v>15</v>
      </c>
      <c r="B4" s="2" t="s">
        <v>0</v>
      </c>
      <c r="C4" t="s">
        <v>1</v>
      </c>
      <c r="D4" t="s">
        <v>2</v>
      </c>
      <c r="E4" s="2" t="s">
        <v>3</v>
      </c>
      <c r="F4" t="s">
        <v>41</v>
      </c>
      <c r="G4" t="s">
        <v>4</v>
      </c>
      <c r="H4" t="s">
        <v>5</v>
      </c>
      <c r="I4" s="66" t="s">
        <v>74</v>
      </c>
      <c r="J4" s="67"/>
      <c r="K4" s="67"/>
      <c r="L4" s="24"/>
      <c r="M4" s="62" t="s">
        <v>75</v>
      </c>
      <c r="N4" s="63"/>
      <c r="O4" s="63"/>
      <c r="P4" s="16"/>
      <c r="Q4" s="66" t="s">
        <v>74</v>
      </c>
      <c r="R4" s="67"/>
      <c r="S4" s="67"/>
      <c r="T4" s="24"/>
      <c r="U4" s="62" t="s">
        <v>75</v>
      </c>
      <c r="V4" s="63"/>
      <c r="W4" s="63"/>
      <c r="X4" s="16"/>
      <c r="Y4" s="64" t="s">
        <v>74</v>
      </c>
      <c r="Z4" s="65"/>
      <c r="AA4" s="65"/>
      <c r="AB4" s="34"/>
    </row>
    <row r="5" spans="9:30" s="17" customFormat="1" ht="48.75">
      <c r="I5" s="25" t="s">
        <v>79</v>
      </c>
      <c r="J5" s="26" t="s">
        <v>80</v>
      </c>
      <c r="K5" s="26"/>
      <c r="L5" s="26"/>
      <c r="M5" s="18" t="s">
        <v>80</v>
      </c>
      <c r="N5" s="19" t="s">
        <v>81</v>
      </c>
      <c r="O5" s="19"/>
      <c r="P5" s="19"/>
      <c r="Q5" s="25" t="s">
        <v>81</v>
      </c>
      <c r="R5" s="26" t="s">
        <v>82</v>
      </c>
      <c r="S5" s="26"/>
      <c r="T5" s="26"/>
      <c r="U5" s="18" t="s">
        <v>82</v>
      </c>
      <c r="V5" s="19" t="s">
        <v>83</v>
      </c>
      <c r="W5" s="19"/>
      <c r="X5" s="19"/>
      <c r="Y5" s="30" t="s">
        <v>83</v>
      </c>
      <c r="Z5" s="31" t="s">
        <v>84</v>
      </c>
      <c r="AA5" s="31"/>
      <c r="AB5" s="35"/>
      <c r="AC5" s="54" t="s">
        <v>95</v>
      </c>
      <c r="AD5" s="26" t="s">
        <v>76</v>
      </c>
    </row>
    <row r="6" spans="9:30" s="17" customFormat="1" ht="12.75">
      <c r="I6" s="25" t="s">
        <v>73</v>
      </c>
      <c r="J6" s="26" t="s">
        <v>70</v>
      </c>
      <c r="K6" s="26"/>
      <c r="L6" s="26"/>
      <c r="M6" s="18" t="s">
        <v>70</v>
      </c>
      <c r="N6" s="19" t="s">
        <v>86</v>
      </c>
      <c r="O6" s="19"/>
      <c r="P6" s="19"/>
      <c r="Q6" s="25" t="s">
        <v>87</v>
      </c>
      <c r="R6" s="26" t="s">
        <v>71</v>
      </c>
      <c r="S6" s="26"/>
      <c r="T6" s="26"/>
      <c r="U6" s="18" t="s">
        <v>71</v>
      </c>
      <c r="V6" s="19" t="s">
        <v>72</v>
      </c>
      <c r="W6" s="19"/>
      <c r="X6" s="19"/>
      <c r="Y6" s="30" t="s">
        <v>72</v>
      </c>
      <c r="Z6" s="31" t="s">
        <v>73</v>
      </c>
      <c r="AA6" s="31"/>
      <c r="AB6" s="35"/>
      <c r="AC6" s="48"/>
      <c r="AD6" s="26"/>
    </row>
    <row r="7" spans="9:30" s="17" customFormat="1" ht="12.75">
      <c r="I7" s="25" t="s">
        <v>77</v>
      </c>
      <c r="J7" s="26" t="s">
        <v>78</v>
      </c>
      <c r="K7" s="26" t="s">
        <v>85</v>
      </c>
      <c r="L7" s="19" t="s">
        <v>91</v>
      </c>
      <c r="M7" s="18" t="s">
        <v>77</v>
      </c>
      <c r="N7" s="19" t="s">
        <v>78</v>
      </c>
      <c r="O7" s="19" t="s">
        <v>85</v>
      </c>
      <c r="P7" s="19" t="s">
        <v>91</v>
      </c>
      <c r="Q7" s="25" t="s">
        <v>77</v>
      </c>
      <c r="R7" s="26" t="s">
        <v>78</v>
      </c>
      <c r="S7" s="26" t="s">
        <v>85</v>
      </c>
      <c r="T7" s="19" t="s">
        <v>91</v>
      </c>
      <c r="U7" s="18" t="s">
        <v>77</v>
      </c>
      <c r="V7" s="19" t="s">
        <v>78</v>
      </c>
      <c r="W7" s="19" t="s">
        <v>85</v>
      </c>
      <c r="X7" s="19" t="s">
        <v>91</v>
      </c>
      <c r="Y7" s="30" t="s">
        <v>77</v>
      </c>
      <c r="Z7" s="31" t="s">
        <v>78</v>
      </c>
      <c r="AA7" s="31" t="s">
        <v>85</v>
      </c>
      <c r="AB7" s="19" t="s">
        <v>91</v>
      </c>
      <c r="AC7" s="48"/>
      <c r="AD7" s="26" t="s">
        <v>12</v>
      </c>
    </row>
    <row r="8" spans="9:30" ht="12.75">
      <c r="I8" s="27"/>
      <c r="J8" s="12"/>
      <c r="K8" s="12" t="s">
        <v>12</v>
      </c>
      <c r="L8" s="12"/>
      <c r="M8" s="20"/>
      <c r="N8" s="9"/>
      <c r="O8" s="21" t="s">
        <v>12</v>
      </c>
      <c r="P8" s="9"/>
      <c r="Q8" s="28"/>
      <c r="R8" s="29"/>
      <c r="S8" s="12" t="s">
        <v>12</v>
      </c>
      <c r="T8" s="15" t="s">
        <v>12</v>
      </c>
      <c r="U8" s="20"/>
      <c r="V8" s="23"/>
      <c r="W8" s="9" t="s">
        <v>12</v>
      </c>
      <c r="X8" s="9"/>
      <c r="Y8" s="32"/>
      <c r="Z8" s="29"/>
      <c r="AA8" s="15" t="s">
        <v>12</v>
      </c>
      <c r="AB8" s="36" t="s">
        <v>12</v>
      </c>
      <c r="AD8" s="4" t="s">
        <v>12</v>
      </c>
    </row>
    <row r="9" spans="1:30" ht="12.75">
      <c r="A9">
        <v>1</v>
      </c>
      <c r="B9" t="s">
        <v>16</v>
      </c>
      <c r="C9" t="s">
        <v>32</v>
      </c>
      <c r="D9" t="s">
        <v>63</v>
      </c>
      <c r="E9" t="s">
        <v>63</v>
      </c>
      <c r="F9" t="s">
        <v>42</v>
      </c>
      <c r="G9" t="s">
        <v>53</v>
      </c>
      <c r="H9">
        <v>5300</v>
      </c>
      <c r="I9" s="28">
        <v>0.7916666666666666</v>
      </c>
      <c r="J9" s="29">
        <v>0.8104166666666667</v>
      </c>
      <c r="K9" s="12">
        <f aca="true" t="shared" si="0" ref="K9:K22">J9-I9</f>
        <v>0.018750000000000044</v>
      </c>
      <c r="L9" s="12">
        <v>0.001388888888888889</v>
      </c>
      <c r="M9" s="20">
        <v>0.811111111111111</v>
      </c>
      <c r="N9" s="9">
        <v>0.8261805555555556</v>
      </c>
      <c r="O9" s="21">
        <f>N9-M9</f>
        <v>0.01506944444444458</v>
      </c>
      <c r="P9" s="9">
        <f>+O9-$O$2</f>
        <v>0.005347222222222357</v>
      </c>
      <c r="Q9" s="28">
        <v>0.8256944444444444</v>
      </c>
      <c r="R9" s="29">
        <v>0.8277777777777778</v>
      </c>
      <c r="S9" s="12">
        <f aca="true" t="shared" si="1" ref="S9:S22">R9-Q9</f>
        <v>0.002083333333333437</v>
      </c>
      <c r="T9" s="15">
        <v>0</v>
      </c>
      <c r="U9" s="20">
        <v>0.8284722222222222</v>
      </c>
      <c r="V9" s="22">
        <v>0.8818402777777777</v>
      </c>
      <c r="W9" s="9">
        <f>V9-U9</f>
        <v>0.05336805555555557</v>
      </c>
      <c r="X9" s="9">
        <f>+W9-$W$2</f>
        <v>0.04225694444444446</v>
      </c>
      <c r="Y9" s="33">
        <v>0.8819444444444445</v>
      </c>
      <c r="Z9" s="29">
        <v>0.9083333333333333</v>
      </c>
      <c r="AA9" s="15">
        <f>Z9-Y9</f>
        <v>0.026388888888888795</v>
      </c>
      <c r="AB9" s="36">
        <v>0</v>
      </c>
      <c r="AC9" s="47">
        <v>1</v>
      </c>
      <c r="AD9" s="4">
        <f>+L9+P9+T9+X9+AB9</f>
        <v>0.048993055555555706</v>
      </c>
    </row>
    <row r="10" spans="1:30" ht="12.75">
      <c r="A10">
        <v>2</v>
      </c>
      <c r="B10" t="s">
        <v>7</v>
      </c>
      <c r="C10" t="s">
        <v>6</v>
      </c>
      <c r="D10" t="s">
        <v>8</v>
      </c>
      <c r="E10" t="s">
        <v>8</v>
      </c>
      <c r="F10" t="s">
        <v>43</v>
      </c>
      <c r="G10" t="s">
        <v>54</v>
      </c>
      <c r="H10" s="3">
        <v>4500</v>
      </c>
      <c r="I10" s="28">
        <v>0.8347222222222223</v>
      </c>
      <c r="J10" s="29">
        <v>0.8638888888888889</v>
      </c>
      <c r="K10" s="12">
        <f t="shared" si="0"/>
        <v>0.029166666666666674</v>
      </c>
      <c r="L10" s="12">
        <v>0.011805555555555555</v>
      </c>
      <c r="M10" s="20">
        <v>0.8638888888888889</v>
      </c>
      <c r="N10" s="9">
        <v>0.878900462962963</v>
      </c>
      <c r="O10" s="21">
        <f aca="true" t="shared" si="2" ref="O10:O22">N10-M10</f>
        <v>0.015011574074074052</v>
      </c>
      <c r="P10" s="9">
        <f>+O10-$O$2</f>
        <v>0.00528935185185183</v>
      </c>
      <c r="Q10" s="28">
        <v>0.8784722222222222</v>
      </c>
      <c r="R10" s="29">
        <v>0.8805555555555555</v>
      </c>
      <c r="S10" s="12">
        <f t="shared" si="1"/>
        <v>0.002083333333333326</v>
      </c>
      <c r="T10" s="15">
        <v>0</v>
      </c>
      <c r="U10" s="20">
        <v>0.88125</v>
      </c>
      <c r="V10" s="22">
        <v>0.9062037037037037</v>
      </c>
      <c r="W10" s="9">
        <f aca="true" t="shared" si="3" ref="W10:W22">V10-U10</f>
        <v>0.024953703703703756</v>
      </c>
      <c r="X10" s="9">
        <f aca="true" t="shared" si="4" ref="X10:X22">+W10-$W$2</f>
        <v>0.013842592592592644</v>
      </c>
      <c r="Y10" s="33">
        <v>0.90625</v>
      </c>
      <c r="Z10" s="29">
        <v>0.9215277777777778</v>
      </c>
      <c r="AA10" s="15">
        <f aca="true" t="shared" si="5" ref="AA10:AA22">Z10-Y10</f>
        <v>0.015277777777777835</v>
      </c>
      <c r="AB10" s="36">
        <v>0</v>
      </c>
      <c r="AC10" s="49">
        <v>1</v>
      </c>
      <c r="AD10" s="4">
        <f aca="true" t="shared" si="6" ref="AD10:AD22">+L10+P10+T10+X10+AB10</f>
        <v>0.030937500000000027</v>
      </c>
    </row>
    <row r="11" spans="1:30" ht="12.75">
      <c r="A11">
        <v>3</v>
      </c>
      <c r="B11" t="s">
        <v>64</v>
      </c>
      <c r="C11" t="s">
        <v>65</v>
      </c>
      <c r="D11" t="s">
        <v>11</v>
      </c>
      <c r="E11" t="s">
        <v>11</v>
      </c>
      <c r="F11" t="s">
        <v>44</v>
      </c>
      <c r="G11" t="s">
        <v>54</v>
      </c>
      <c r="H11" s="3">
        <v>4500</v>
      </c>
      <c r="I11" s="28">
        <v>0.8097222222222222</v>
      </c>
      <c r="J11" s="29">
        <v>0.8270833333333334</v>
      </c>
      <c r="K11" s="12">
        <f t="shared" si="0"/>
        <v>0.01736111111111116</v>
      </c>
      <c r="L11" s="12">
        <v>0</v>
      </c>
      <c r="M11" s="20">
        <v>0.8270833333333334</v>
      </c>
      <c r="N11" s="9">
        <v>0.8434259259259259</v>
      </c>
      <c r="O11" s="21">
        <f t="shared" si="2"/>
        <v>0.01634259259259252</v>
      </c>
      <c r="P11" s="9">
        <f aca="true" t="shared" si="7" ref="P11:P22">+O11-$O$2</f>
        <v>0.006620370370370297</v>
      </c>
      <c r="Q11" s="28">
        <v>0.8430555555555556</v>
      </c>
      <c r="R11" s="29">
        <v>0.8458333333333333</v>
      </c>
      <c r="S11" s="12">
        <f t="shared" si="1"/>
        <v>0.002777777777777768</v>
      </c>
      <c r="T11" s="15">
        <v>0</v>
      </c>
      <c r="U11" s="20">
        <v>0.8465277777777778</v>
      </c>
      <c r="V11" s="22">
        <v>0.8787384259259259</v>
      </c>
      <c r="W11" s="9">
        <f t="shared" si="3"/>
        <v>0.03221064814814811</v>
      </c>
      <c r="X11" s="9">
        <f t="shared" si="4"/>
        <v>0.021099537037037</v>
      </c>
      <c r="Y11" s="33">
        <v>0.8791666666666668</v>
      </c>
      <c r="Z11" s="29">
        <v>0.8993055555555555</v>
      </c>
      <c r="AA11" s="15">
        <f t="shared" si="5"/>
        <v>0.020138888888888706</v>
      </c>
      <c r="AB11" s="36">
        <v>0</v>
      </c>
      <c r="AC11" s="49">
        <v>1</v>
      </c>
      <c r="AD11" s="4">
        <f t="shared" si="6"/>
        <v>0.027719907407407297</v>
      </c>
    </row>
    <row r="12" spans="1:30" ht="12.75">
      <c r="A12">
        <v>4</v>
      </c>
      <c r="B12" t="s">
        <v>18</v>
      </c>
      <c r="C12" t="s">
        <v>33</v>
      </c>
      <c r="D12" t="s">
        <v>66</v>
      </c>
      <c r="E12" t="s">
        <v>66</v>
      </c>
      <c r="F12" t="s">
        <v>45</v>
      </c>
      <c r="G12" t="s">
        <v>55</v>
      </c>
      <c r="H12">
        <v>3100</v>
      </c>
      <c r="I12" s="28">
        <v>0.8118055555555556</v>
      </c>
      <c r="J12" s="29">
        <v>0.8291666666666666</v>
      </c>
      <c r="K12" s="12">
        <f t="shared" si="0"/>
        <v>0.01736111111111105</v>
      </c>
      <c r="L12" s="12">
        <v>0</v>
      </c>
      <c r="M12" s="20">
        <v>0.8291666666666666</v>
      </c>
      <c r="N12" s="9">
        <v>0.8458217592592593</v>
      </c>
      <c r="O12" s="21">
        <f t="shared" si="2"/>
        <v>0.01665509259259268</v>
      </c>
      <c r="P12" s="9">
        <f t="shared" si="7"/>
        <v>0.006932870370370457</v>
      </c>
      <c r="Q12" s="28">
        <v>0.845138888888889</v>
      </c>
      <c r="R12" s="29">
        <v>0.8472222222222222</v>
      </c>
      <c r="S12" s="12">
        <f t="shared" si="1"/>
        <v>0.002083333333333215</v>
      </c>
      <c r="T12" s="15">
        <v>0</v>
      </c>
      <c r="U12" s="20">
        <v>0.8479166666666668</v>
      </c>
      <c r="V12" s="22">
        <v>0.8789699074074074</v>
      </c>
      <c r="W12" s="9">
        <f t="shared" si="3"/>
        <v>0.031053240740740673</v>
      </c>
      <c r="X12" s="9">
        <f t="shared" si="4"/>
        <v>0.01994212962962956</v>
      </c>
      <c r="Y12" s="33">
        <v>0.8791666666666668</v>
      </c>
      <c r="Z12" s="29">
        <v>0.9</v>
      </c>
      <c r="AA12" s="15">
        <f t="shared" si="5"/>
        <v>0.02083333333333326</v>
      </c>
      <c r="AB12" s="36">
        <v>0</v>
      </c>
      <c r="AC12" s="49">
        <v>1</v>
      </c>
      <c r="AD12" s="4">
        <f t="shared" si="6"/>
        <v>0.026875000000000017</v>
      </c>
    </row>
    <row r="13" spans="1:30" ht="12.75">
      <c r="A13">
        <v>5</v>
      </c>
      <c r="B13" t="s">
        <v>19</v>
      </c>
      <c r="C13" t="s">
        <v>26</v>
      </c>
      <c r="D13" t="s">
        <v>12</v>
      </c>
      <c r="E13" t="s">
        <v>12</v>
      </c>
      <c r="F13" t="s">
        <v>46</v>
      </c>
      <c r="G13" t="s">
        <v>56</v>
      </c>
      <c r="H13" s="3">
        <v>4200</v>
      </c>
      <c r="I13" s="28">
        <v>0.8229166666666666</v>
      </c>
      <c r="J13" s="29">
        <v>0.8402777777777778</v>
      </c>
      <c r="K13" s="12">
        <f t="shared" si="0"/>
        <v>0.01736111111111116</v>
      </c>
      <c r="L13" s="12">
        <v>0</v>
      </c>
      <c r="M13" s="20">
        <v>0.8402777777777778</v>
      </c>
      <c r="N13" s="9">
        <v>0.8612384259259259</v>
      </c>
      <c r="O13" s="21">
        <f t="shared" si="2"/>
        <v>0.02096064814814813</v>
      </c>
      <c r="P13" s="9">
        <f t="shared" si="7"/>
        <v>0.011238425925925909</v>
      </c>
      <c r="Q13" s="28">
        <v>0.8611111111111112</v>
      </c>
      <c r="R13" s="29">
        <v>0.8631944444444444</v>
      </c>
      <c r="S13" s="12">
        <f t="shared" si="1"/>
        <v>0.002083333333333215</v>
      </c>
      <c r="T13" s="15">
        <v>0</v>
      </c>
      <c r="U13" s="20">
        <v>0.8638888888888889</v>
      </c>
      <c r="V13" s="22">
        <v>0.8989583333333333</v>
      </c>
      <c r="W13" s="9">
        <f t="shared" si="3"/>
        <v>0.035069444444444375</v>
      </c>
      <c r="X13" s="9">
        <f t="shared" si="4"/>
        <v>0.023958333333333262</v>
      </c>
      <c r="Y13" s="33">
        <v>0.8993055555555555</v>
      </c>
      <c r="Z13" s="29">
        <v>0.9222222222222222</v>
      </c>
      <c r="AA13" s="15">
        <f t="shared" si="5"/>
        <v>0.022916666666666696</v>
      </c>
      <c r="AB13" s="36">
        <v>0</v>
      </c>
      <c r="AC13" s="47">
        <v>1</v>
      </c>
      <c r="AD13" s="4">
        <f t="shared" si="6"/>
        <v>0.03519675925925917</v>
      </c>
    </row>
    <row r="14" spans="1:30" ht="12.75">
      <c r="A14">
        <v>6</v>
      </c>
      <c r="B14" t="s">
        <v>27</v>
      </c>
      <c r="C14" t="s">
        <v>34</v>
      </c>
      <c r="D14" t="s">
        <v>10</v>
      </c>
      <c r="E14" t="s">
        <v>10</v>
      </c>
      <c r="F14" t="s">
        <v>43</v>
      </c>
      <c r="G14" t="s">
        <v>54</v>
      </c>
      <c r="H14" s="3">
        <v>4200</v>
      </c>
      <c r="I14" s="28">
        <v>0.825</v>
      </c>
      <c r="J14" s="29">
        <v>0.8416666666666667</v>
      </c>
      <c r="K14" s="12">
        <f t="shared" si="0"/>
        <v>0.01666666666666672</v>
      </c>
      <c r="L14" s="12">
        <v>0</v>
      </c>
      <c r="M14" s="20" t="s">
        <v>12</v>
      </c>
      <c r="N14" s="9" t="s">
        <v>12</v>
      </c>
      <c r="O14" s="21" t="e">
        <f t="shared" si="2"/>
        <v>#VALUE!</v>
      </c>
      <c r="P14" s="9" t="e">
        <f t="shared" si="7"/>
        <v>#VALUE!</v>
      </c>
      <c r="Q14" s="28" t="s">
        <v>12</v>
      </c>
      <c r="R14" s="29" t="s">
        <v>12</v>
      </c>
      <c r="S14" s="12" t="e">
        <f t="shared" si="1"/>
        <v>#VALUE!</v>
      </c>
      <c r="T14" s="15">
        <v>0</v>
      </c>
      <c r="U14" s="20" t="s">
        <v>12</v>
      </c>
      <c r="V14" s="22" t="s">
        <v>12</v>
      </c>
      <c r="W14" s="9" t="e">
        <f t="shared" si="3"/>
        <v>#VALUE!</v>
      </c>
      <c r="X14" s="9" t="e">
        <f t="shared" si="4"/>
        <v>#VALUE!</v>
      </c>
      <c r="Y14" s="33" t="s">
        <v>12</v>
      </c>
      <c r="Z14" s="29" t="s">
        <v>12</v>
      </c>
      <c r="AA14" s="15" t="e">
        <f t="shared" si="5"/>
        <v>#VALUE!</v>
      </c>
      <c r="AB14" s="36">
        <v>0</v>
      </c>
      <c r="AC14" s="47">
        <v>1</v>
      </c>
      <c r="AD14" s="4" t="e">
        <f t="shared" si="6"/>
        <v>#VALUE!</v>
      </c>
    </row>
    <row r="15" spans="1:30" ht="12.75">
      <c r="A15">
        <v>7</v>
      </c>
      <c r="B15" t="s">
        <v>20</v>
      </c>
      <c r="C15" t="s">
        <v>35</v>
      </c>
      <c r="D15" t="s">
        <v>62</v>
      </c>
      <c r="E15" t="s">
        <v>62</v>
      </c>
      <c r="F15" t="s">
        <v>47</v>
      </c>
      <c r="G15" t="s">
        <v>54</v>
      </c>
      <c r="H15">
        <v>3500</v>
      </c>
      <c r="I15" s="28">
        <v>0.825</v>
      </c>
      <c r="J15" s="29">
        <v>0.8416666666666667</v>
      </c>
      <c r="K15" s="12">
        <f t="shared" si="0"/>
        <v>0.01666666666666672</v>
      </c>
      <c r="L15" s="12">
        <v>0</v>
      </c>
      <c r="M15" s="20">
        <v>0.842361111111111</v>
      </c>
      <c r="N15" s="9">
        <v>0.8602083333333334</v>
      </c>
      <c r="O15" s="21">
        <f t="shared" si="2"/>
        <v>0.017847222222222348</v>
      </c>
      <c r="P15" s="9">
        <f t="shared" si="7"/>
        <v>0.008125000000000125</v>
      </c>
      <c r="Q15" s="28">
        <v>0.8597222222222222</v>
      </c>
      <c r="R15" s="29">
        <v>0.8618055555555556</v>
      </c>
      <c r="S15" s="12">
        <f t="shared" si="1"/>
        <v>0.002083333333333437</v>
      </c>
      <c r="T15" s="15">
        <v>0</v>
      </c>
      <c r="U15" s="20">
        <v>0.8625</v>
      </c>
      <c r="V15" s="22">
        <v>0.8847800925925925</v>
      </c>
      <c r="W15" s="9">
        <f t="shared" si="3"/>
        <v>0.02228009259259245</v>
      </c>
      <c r="X15" s="9">
        <f t="shared" si="4"/>
        <v>0.011168981481481337</v>
      </c>
      <c r="Y15" s="33">
        <v>0.8854166666666666</v>
      </c>
      <c r="Z15" s="29">
        <v>0.9027777777777778</v>
      </c>
      <c r="AA15" s="15">
        <f t="shared" si="5"/>
        <v>0.01736111111111116</v>
      </c>
      <c r="AB15" s="36">
        <v>0</v>
      </c>
      <c r="AC15" s="47">
        <v>1</v>
      </c>
      <c r="AD15" s="4">
        <f t="shared" si="6"/>
        <v>0.01929398148148146</v>
      </c>
    </row>
    <row r="16" spans="1:30" ht="12.75">
      <c r="A16">
        <v>9</v>
      </c>
      <c r="B16" t="s">
        <v>21</v>
      </c>
      <c r="C16" t="s">
        <v>36</v>
      </c>
      <c r="F16" t="s">
        <v>43</v>
      </c>
      <c r="G16" t="s">
        <v>57</v>
      </c>
      <c r="H16">
        <v>3000</v>
      </c>
      <c r="I16" s="28" t="s">
        <v>12</v>
      </c>
      <c r="J16" s="29" t="s">
        <v>12</v>
      </c>
      <c r="K16" s="12" t="e">
        <f t="shared" si="0"/>
        <v>#VALUE!</v>
      </c>
      <c r="L16" s="12">
        <v>0</v>
      </c>
      <c r="M16" s="20"/>
      <c r="N16" s="9"/>
      <c r="O16" s="21">
        <f t="shared" si="2"/>
        <v>0</v>
      </c>
      <c r="P16" s="9">
        <f t="shared" si="7"/>
        <v>-0.009722222222222222</v>
      </c>
      <c r="Q16" s="28"/>
      <c r="R16" s="29"/>
      <c r="S16" s="12">
        <f t="shared" si="1"/>
        <v>0</v>
      </c>
      <c r="T16" s="15">
        <v>0</v>
      </c>
      <c r="U16" s="20"/>
      <c r="V16" s="22"/>
      <c r="W16" s="9">
        <f t="shared" si="3"/>
        <v>0</v>
      </c>
      <c r="X16" s="9">
        <f t="shared" si="4"/>
        <v>-0.011111111111111112</v>
      </c>
      <c r="Y16" s="33"/>
      <c r="Z16" s="29"/>
      <c r="AA16" s="15">
        <f t="shared" si="5"/>
        <v>0</v>
      </c>
      <c r="AB16" s="36">
        <v>0</v>
      </c>
      <c r="AC16" s="47">
        <v>0</v>
      </c>
      <c r="AD16" s="4">
        <f t="shared" si="6"/>
        <v>-0.020833333333333336</v>
      </c>
    </row>
    <row r="17" spans="1:30" ht="12.75">
      <c r="A17">
        <v>10</v>
      </c>
      <c r="B17" t="s">
        <v>22</v>
      </c>
      <c r="C17" t="s">
        <v>37</v>
      </c>
      <c r="F17" t="s">
        <v>44</v>
      </c>
      <c r="G17" t="s">
        <v>58</v>
      </c>
      <c r="H17">
        <v>2000</v>
      </c>
      <c r="I17" s="28">
        <v>0.8361111111111111</v>
      </c>
      <c r="J17" s="29">
        <v>0.8534722222222223</v>
      </c>
      <c r="K17" s="12">
        <f t="shared" si="0"/>
        <v>0.01736111111111116</v>
      </c>
      <c r="L17" s="12">
        <v>0</v>
      </c>
      <c r="M17" s="20">
        <v>0.8534722222222223</v>
      </c>
      <c r="N17" s="9">
        <v>0.8746527777777778</v>
      </c>
      <c r="O17" s="21">
        <f t="shared" si="2"/>
        <v>0.021180555555555536</v>
      </c>
      <c r="P17" s="9">
        <f t="shared" si="7"/>
        <v>0.011458333333333313</v>
      </c>
      <c r="Q17" s="28">
        <v>0.8743055555555556</v>
      </c>
      <c r="R17" s="29">
        <v>0.876388888888889</v>
      </c>
      <c r="S17" s="12">
        <f t="shared" si="1"/>
        <v>0.002083333333333437</v>
      </c>
      <c r="T17" s="15">
        <v>0</v>
      </c>
      <c r="U17" s="20">
        <v>0.8770833333333333</v>
      </c>
      <c r="V17" s="22">
        <v>0.9072337962962963</v>
      </c>
      <c r="W17" s="9">
        <f t="shared" si="3"/>
        <v>0.030150462962962976</v>
      </c>
      <c r="X17" s="9">
        <f t="shared" si="4"/>
        <v>0.019039351851851863</v>
      </c>
      <c r="Y17" s="33">
        <v>0.907638888888889</v>
      </c>
      <c r="Z17" s="29">
        <v>0.9256944444444444</v>
      </c>
      <c r="AA17" s="15">
        <f t="shared" si="5"/>
        <v>0.01805555555555538</v>
      </c>
      <c r="AB17" s="36">
        <v>0</v>
      </c>
      <c r="AC17" s="47">
        <v>0</v>
      </c>
      <c r="AD17" s="4">
        <f t="shared" si="6"/>
        <v>0.030497685185185176</v>
      </c>
    </row>
    <row r="18" spans="1:30" ht="12.75">
      <c r="A18">
        <v>11</v>
      </c>
      <c r="B18" t="s">
        <v>23</v>
      </c>
      <c r="C18" t="s">
        <v>31</v>
      </c>
      <c r="D18" t="s">
        <v>9</v>
      </c>
      <c r="E18" t="s">
        <v>9</v>
      </c>
      <c r="F18" t="s">
        <v>48</v>
      </c>
      <c r="G18" t="s">
        <v>59</v>
      </c>
      <c r="H18">
        <v>3000</v>
      </c>
      <c r="I18" s="28">
        <v>0.8333333333333334</v>
      </c>
      <c r="J18" s="29">
        <v>0.8506944444444445</v>
      </c>
      <c r="K18" s="12">
        <f t="shared" si="0"/>
        <v>0.01736111111111116</v>
      </c>
      <c r="L18" s="12">
        <v>0</v>
      </c>
      <c r="M18" s="20">
        <v>0.8513888888888889</v>
      </c>
      <c r="N18" s="9">
        <v>0.8695949074074073</v>
      </c>
      <c r="O18" s="21">
        <f t="shared" si="2"/>
        <v>0.01820601851851844</v>
      </c>
      <c r="P18" s="9">
        <f t="shared" si="7"/>
        <v>0.008483796296296219</v>
      </c>
      <c r="Q18" s="28">
        <v>0.8694444444444445</v>
      </c>
      <c r="R18" s="29">
        <v>0.8715277777777778</v>
      </c>
      <c r="S18" s="12">
        <f t="shared" si="1"/>
        <v>0.002083333333333326</v>
      </c>
      <c r="T18" s="15">
        <v>0</v>
      </c>
      <c r="U18" s="20">
        <v>0.8722222222222222</v>
      </c>
      <c r="V18" s="22">
        <v>0.8970949074074074</v>
      </c>
      <c r="W18" s="9">
        <f t="shared" si="3"/>
        <v>0.02487268518518515</v>
      </c>
      <c r="X18" s="9">
        <f t="shared" si="4"/>
        <v>0.013761574074074039</v>
      </c>
      <c r="Y18" s="33">
        <v>0.8965277777777777</v>
      </c>
      <c r="Z18" s="29">
        <v>0.9131944444444445</v>
      </c>
      <c r="AA18" s="15">
        <f t="shared" si="5"/>
        <v>0.01666666666666683</v>
      </c>
      <c r="AB18" s="36">
        <v>0</v>
      </c>
      <c r="AC18" s="47">
        <v>1</v>
      </c>
      <c r="AD18" s="4">
        <f t="shared" si="6"/>
        <v>0.022245370370370256</v>
      </c>
    </row>
    <row r="19" spans="1:30" ht="12.75">
      <c r="A19">
        <v>12</v>
      </c>
      <c r="B19" t="s">
        <v>28</v>
      </c>
      <c r="C19" t="s">
        <v>30</v>
      </c>
      <c r="D19" t="s">
        <v>13</v>
      </c>
      <c r="E19" t="s">
        <v>13</v>
      </c>
      <c r="F19" t="s">
        <v>49</v>
      </c>
      <c r="G19" t="s">
        <v>53</v>
      </c>
      <c r="H19">
        <v>3900</v>
      </c>
      <c r="I19" s="28">
        <v>0.8375</v>
      </c>
      <c r="J19" s="29">
        <v>0.8548611111111111</v>
      </c>
      <c r="K19" s="12">
        <f t="shared" si="0"/>
        <v>0.01736111111111105</v>
      </c>
      <c r="L19" s="12">
        <v>0</v>
      </c>
      <c r="M19" s="20">
        <v>0.8548611111111111</v>
      </c>
      <c r="N19" s="9">
        <v>0.873287037037037</v>
      </c>
      <c r="O19" s="21">
        <f t="shared" si="2"/>
        <v>0.018425925925925957</v>
      </c>
      <c r="P19" s="9">
        <f t="shared" si="7"/>
        <v>0.008703703703703734</v>
      </c>
      <c r="Q19" s="28">
        <v>0.8729166666666667</v>
      </c>
      <c r="R19" s="29">
        <v>0.875</v>
      </c>
      <c r="S19" s="12">
        <f t="shared" si="1"/>
        <v>0.002083333333333326</v>
      </c>
      <c r="T19" s="15">
        <v>0</v>
      </c>
      <c r="U19" s="20">
        <v>0.8756944444444444</v>
      </c>
      <c r="V19" s="22">
        <v>0.9144907407407407</v>
      </c>
      <c r="W19" s="9">
        <f t="shared" si="3"/>
        <v>0.03879629629629622</v>
      </c>
      <c r="X19" s="9">
        <f t="shared" si="4"/>
        <v>0.027685185185185104</v>
      </c>
      <c r="Y19" s="33">
        <v>0.9145833333333333</v>
      </c>
      <c r="Z19" s="29">
        <v>0.9333333333333332</v>
      </c>
      <c r="AA19" s="15">
        <f t="shared" si="5"/>
        <v>0.018749999999999933</v>
      </c>
      <c r="AB19" s="36">
        <v>0</v>
      </c>
      <c r="AC19" s="47">
        <v>1</v>
      </c>
      <c r="AD19" s="4">
        <f t="shared" si="6"/>
        <v>0.03638888888888884</v>
      </c>
    </row>
    <row r="20" spans="1:30" ht="12.75">
      <c r="A20">
        <v>18</v>
      </c>
      <c r="B20" t="s">
        <v>29</v>
      </c>
      <c r="C20" t="s">
        <v>38</v>
      </c>
      <c r="D20" t="s">
        <v>10</v>
      </c>
      <c r="E20" t="s">
        <v>10</v>
      </c>
      <c r="F20" t="s">
        <v>50</v>
      </c>
      <c r="G20" t="s">
        <v>60</v>
      </c>
      <c r="H20">
        <v>4200</v>
      </c>
      <c r="I20" s="28">
        <v>0.8319444444444444</v>
      </c>
      <c r="J20" s="29">
        <v>0.8493055555555555</v>
      </c>
      <c r="K20" s="12">
        <f t="shared" si="0"/>
        <v>0.01736111111111116</v>
      </c>
      <c r="L20" s="12">
        <v>0</v>
      </c>
      <c r="M20" s="20">
        <v>0.85</v>
      </c>
      <c r="N20" s="9">
        <v>0.8707523148148147</v>
      </c>
      <c r="O20" s="21">
        <f t="shared" si="2"/>
        <v>0.020752314814814765</v>
      </c>
      <c r="P20" s="9">
        <f t="shared" si="7"/>
        <v>0.011030092592592543</v>
      </c>
      <c r="Q20" s="28">
        <v>0.8701388888888889</v>
      </c>
      <c r="R20" s="29">
        <v>0.8722222222222222</v>
      </c>
      <c r="S20" s="12">
        <f t="shared" si="1"/>
        <v>0.002083333333333326</v>
      </c>
      <c r="T20" s="15">
        <v>0</v>
      </c>
      <c r="U20" s="20">
        <v>0.873611111111111</v>
      </c>
      <c r="V20" s="22">
        <v>0.8981828703703704</v>
      </c>
      <c r="W20" s="9">
        <f t="shared" si="3"/>
        <v>0.024571759259259363</v>
      </c>
      <c r="X20" s="9">
        <f t="shared" si="4"/>
        <v>0.013460648148148251</v>
      </c>
      <c r="Y20" s="33">
        <v>0.8986111111111111</v>
      </c>
      <c r="Z20" s="29">
        <v>0.9222222222222222</v>
      </c>
      <c r="AA20" s="15">
        <f t="shared" si="5"/>
        <v>0.023611111111111027</v>
      </c>
      <c r="AB20" s="36">
        <v>0</v>
      </c>
      <c r="AC20" s="47">
        <v>1</v>
      </c>
      <c r="AD20" s="4">
        <f t="shared" si="6"/>
        <v>0.024490740740740792</v>
      </c>
    </row>
    <row r="21" spans="1:30" ht="12.75">
      <c r="A21">
        <v>15</v>
      </c>
      <c r="B21" t="s">
        <v>24</v>
      </c>
      <c r="C21" t="s">
        <v>39</v>
      </c>
      <c r="F21" t="s">
        <v>51</v>
      </c>
      <c r="G21" t="s">
        <v>54</v>
      </c>
      <c r="H21">
        <v>4500</v>
      </c>
      <c r="I21" s="28">
        <v>0.8305555555555556</v>
      </c>
      <c r="J21" s="29">
        <v>0.8479166666666668</v>
      </c>
      <c r="K21" s="12">
        <f t="shared" si="0"/>
        <v>0.01736111111111116</v>
      </c>
      <c r="L21" s="12">
        <v>0</v>
      </c>
      <c r="M21" s="20">
        <v>0.8486111111111111</v>
      </c>
      <c r="N21" s="9">
        <v>0.8660069444444445</v>
      </c>
      <c r="O21" s="21">
        <f t="shared" si="2"/>
        <v>0.017395833333333388</v>
      </c>
      <c r="P21" s="9">
        <f t="shared" si="7"/>
        <v>0.007673611111111166</v>
      </c>
      <c r="Q21" s="28">
        <v>0.8659722222222223</v>
      </c>
      <c r="R21" s="29">
        <v>0.8680555555555555</v>
      </c>
      <c r="S21" s="12">
        <f t="shared" si="1"/>
        <v>0.002083333333333215</v>
      </c>
      <c r="T21" s="15">
        <v>0</v>
      </c>
      <c r="U21" s="20">
        <v>0.86875</v>
      </c>
      <c r="V21" s="22">
        <v>0.8926388888888889</v>
      </c>
      <c r="W21" s="9">
        <f t="shared" si="3"/>
        <v>0.02388888888888885</v>
      </c>
      <c r="X21" s="9">
        <f t="shared" si="4"/>
        <v>0.012777777777777737</v>
      </c>
      <c r="Y21" s="33">
        <v>0.8930555555555556</v>
      </c>
      <c r="Z21" s="29">
        <v>0.9138888888888889</v>
      </c>
      <c r="AA21" s="15">
        <f t="shared" si="5"/>
        <v>0.02083333333333326</v>
      </c>
      <c r="AB21" s="36">
        <v>0</v>
      </c>
      <c r="AC21" s="47">
        <v>1</v>
      </c>
      <c r="AD21" s="4">
        <f t="shared" si="6"/>
        <v>0.0204513888888889</v>
      </c>
    </row>
    <row r="22" spans="1:30" ht="13.5" thickBot="1">
      <c r="A22">
        <v>16</v>
      </c>
      <c r="B22" t="s">
        <v>25</v>
      </c>
      <c r="C22" t="s">
        <v>40</v>
      </c>
      <c r="D22" t="s">
        <v>61</v>
      </c>
      <c r="E22" t="s">
        <v>61</v>
      </c>
      <c r="F22" t="s">
        <v>52</v>
      </c>
      <c r="G22" t="s">
        <v>53</v>
      </c>
      <c r="H22">
        <v>5000</v>
      </c>
      <c r="I22" s="40"/>
      <c r="J22" s="41"/>
      <c r="K22" s="12">
        <f t="shared" si="0"/>
        <v>0</v>
      </c>
      <c r="L22" s="12">
        <v>0</v>
      </c>
      <c r="M22" s="37"/>
      <c r="N22" s="38"/>
      <c r="O22" s="39">
        <f t="shared" si="2"/>
        <v>0</v>
      </c>
      <c r="P22" s="9">
        <f t="shared" si="7"/>
        <v>-0.009722222222222222</v>
      </c>
      <c r="Q22" s="40"/>
      <c r="R22" s="41"/>
      <c r="S22" s="11">
        <f t="shared" si="1"/>
        <v>0</v>
      </c>
      <c r="T22" s="15">
        <v>0</v>
      </c>
      <c r="U22" s="37"/>
      <c r="V22" s="42"/>
      <c r="W22" s="38">
        <f t="shared" si="3"/>
        <v>0</v>
      </c>
      <c r="X22" s="9">
        <f t="shared" si="4"/>
        <v>-0.011111111111111112</v>
      </c>
      <c r="Y22" s="43"/>
      <c r="Z22" s="41"/>
      <c r="AA22" s="14">
        <f t="shared" si="5"/>
        <v>0</v>
      </c>
      <c r="AB22" s="44">
        <v>0</v>
      </c>
      <c r="AC22" s="47">
        <v>0</v>
      </c>
      <c r="AD22" s="4">
        <f t="shared" si="6"/>
        <v>-0.020833333333333336</v>
      </c>
    </row>
  </sheetData>
  <mergeCells count="5">
    <mergeCell ref="I4:K4"/>
    <mergeCell ref="Y4:AA4"/>
    <mergeCell ref="M4:O4"/>
    <mergeCell ref="Q4:S4"/>
    <mergeCell ref="U4:W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U1">
      <selection activeCell="AC22" sqref="AC22:AD22"/>
    </sheetView>
  </sheetViews>
  <sheetFormatPr defaultColWidth="11.00390625" defaultRowHeight="14.25"/>
  <cols>
    <col min="1" max="1" width="9.625" style="0" customWidth="1"/>
    <col min="2" max="2" width="21.625" style="0" customWidth="1"/>
    <col min="3" max="3" width="14.875" style="0" bestFit="1" customWidth="1"/>
    <col min="4" max="4" width="8.50390625" style="0" hidden="1" customWidth="1"/>
    <col min="5" max="5" width="10.00390625" style="0" hidden="1" customWidth="1"/>
    <col min="6" max="6" width="23.125" style="0" hidden="1" customWidth="1"/>
    <col min="7" max="7" width="15.375" style="0" hidden="1" customWidth="1"/>
    <col min="8" max="8" width="8.50390625" style="0" hidden="1" customWidth="1"/>
    <col min="29" max="29" width="4.50390625" style="47" customWidth="1"/>
  </cols>
  <sheetData>
    <row r="1" spans="1:30" ht="16.5">
      <c r="A1" s="1" t="s">
        <v>12</v>
      </c>
      <c r="AD1" t="s">
        <v>12</v>
      </c>
    </row>
    <row r="2" spans="9:28" ht="13.5" thickBot="1">
      <c r="I2" t="s">
        <v>67</v>
      </c>
      <c r="K2" s="29">
        <v>0.017361111111111112</v>
      </c>
      <c r="L2" s="29"/>
      <c r="M2" t="s">
        <v>67</v>
      </c>
      <c r="O2" s="4">
        <v>0.009722222222222222</v>
      </c>
      <c r="P2" s="4"/>
      <c r="Q2" t="s">
        <v>67</v>
      </c>
      <c r="S2" s="4">
        <v>0.002777777777777778</v>
      </c>
      <c r="U2" t="s">
        <v>67</v>
      </c>
      <c r="W2" s="4">
        <v>0.011111111111111112</v>
      </c>
      <c r="Y2" t="s">
        <v>67</v>
      </c>
      <c r="Z2" s="10"/>
      <c r="AA2" s="10"/>
      <c r="AB2" s="13">
        <v>0.03125</v>
      </c>
    </row>
    <row r="3" spans="11:29" s="4" customFormat="1" ht="13.5" customHeight="1" hidden="1">
      <c r="K3" s="11">
        <v>0.03068287037037037</v>
      </c>
      <c r="L3" s="12"/>
      <c r="O3" s="4">
        <v>0.010416666666666666</v>
      </c>
      <c r="S3" s="11">
        <v>0.027777777777777776</v>
      </c>
      <c r="T3" s="12"/>
      <c r="W3" s="4">
        <v>0.02584490740740741</v>
      </c>
      <c r="Y3" s="13"/>
      <c r="Z3" s="13"/>
      <c r="AA3" s="14">
        <v>0.013888888888888888</v>
      </c>
      <c r="AB3" s="15"/>
      <c r="AC3" s="47"/>
    </row>
    <row r="4" spans="1:28" ht="26.25" customHeight="1">
      <c r="A4" t="s">
        <v>15</v>
      </c>
      <c r="B4" s="2" t="s">
        <v>0</v>
      </c>
      <c r="C4" t="s">
        <v>1</v>
      </c>
      <c r="D4" t="s">
        <v>2</v>
      </c>
      <c r="E4" s="2" t="s">
        <v>3</v>
      </c>
      <c r="F4" t="s">
        <v>41</v>
      </c>
      <c r="G4" t="s">
        <v>4</v>
      </c>
      <c r="H4" t="s">
        <v>5</v>
      </c>
      <c r="I4" s="66" t="s">
        <v>74</v>
      </c>
      <c r="J4" s="67"/>
      <c r="K4" s="67"/>
      <c r="L4" s="24"/>
      <c r="M4" s="62" t="s">
        <v>75</v>
      </c>
      <c r="N4" s="63"/>
      <c r="O4" s="63"/>
      <c r="P4" s="16"/>
      <c r="Q4" s="66" t="s">
        <v>74</v>
      </c>
      <c r="R4" s="67"/>
      <c r="S4" s="67"/>
      <c r="T4" s="24"/>
      <c r="U4" s="62" t="s">
        <v>75</v>
      </c>
      <c r="V4" s="63"/>
      <c r="W4" s="63"/>
      <c r="X4" s="16"/>
      <c r="Y4" s="64" t="s">
        <v>74</v>
      </c>
      <c r="Z4" s="65"/>
      <c r="AA4" s="65"/>
      <c r="AB4" s="34"/>
    </row>
    <row r="5" spans="9:30" s="17" customFormat="1" ht="48.75">
      <c r="I5" s="25" t="s">
        <v>79</v>
      </c>
      <c r="J5" s="26" t="s">
        <v>80</v>
      </c>
      <c r="K5" s="26"/>
      <c r="L5" s="26"/>
      <c r="M5" s="18" t="s">
        <v>80</v>
      </c>
      <c r="N5" s="19" t="s">
        <v>81</v>
      </c>
      <c r="O5" s="19"/>
      <c r="P5" s="19"/>
      <c r="Q5" s="25" t="s">
        <v>81</v>
      </c>
      <c r="R5" s="26" t="s">
        <v>82</v>
      </c>
      <c r="S5" s="26"/>
      <c r="T5" s="26"/>
      <c r="U5" s="18" t="s">
        <v>82</v>
      </c>
      <c r="V5" s="19" t="s">
        <v>83</v>
      </c>
      <c r="W5" s="19"/>
      <c r="X5" s="19"/>
      <c r="Y5" s="30" t="s">
        <v>83</v>
      </c>
      <c r="Z5" s="31" t="s">
        <v>84</v>
      </c>
      <c r="AA5" s="31"/>
      <c r="AB5" s="35"/>
      <c r="AC5" s="54" t="s">
        <v>95</v>
      </c>
      <c r="AD5" s="26" t="s">
        <v>76</v>
      </c>
    </row>
    <row r="6" spans="9:30" s="17" customFormat="1" ht="12.75">
      <c r="I6" s="25" t="s">
        <v>73</v>
      </c>
      <c r="J6" s="26" t="s">
        <v>70</v>
      </c>
      <c r="K6" s="26"/>
      <c r="L6" s="26"/>
      <c r="M6" s="18" t="s">
        <v>70</v>
      </c>
      <c r="N6" s="19" t="s">
        <v>86</v>
      </c>
      <c r="O6" s="19"/>
      <c r="P6" s="19"/>
      <c r="Q6" s="25" t="s">
        <v>87</v>
      </c>
      <c r="R6" s="26" t="s">
        <v>71</v>
      </c>
      <c r="S6" s="26"/>
      <c r="T6" s="26"/>
      <c r="U6" s="18" t="s">
        <v>71</v>
      </c>
      <c r="V6" s="19" t="s">
        <v>72</v>
      </c>
      <c r="W6" s="19"/>
      <c r="X6" s="19"/>
      <c r="Y6" s="30" t="s">
        <v>72</v>
      </c>
      <c r="Z6" s="31" t="s">
        <v>73</v>
      </c>
      <c r="AA6" s="31"/>
      <c r="AB6" s="35"/>
      <c r="AC6" s="48"/>
      <c r="AD6" s="26"/>
    </row>
    <row r="7" spans="9:30" s="17" customFormat="1" ht="12.75">
      <c r="I7" s="25" t="s">
        <v>77</v>
      </c>
      <c r="J7" s="26" t="s">
        <v>78</v>
      </c>
      <c r="K7" s="26" t="s">
        <v>85</v>
      </c>
      <c r="L7" s="19" t="s">
        <v>91</v>
      </c>
      <c r="M7" s="18" t="s">
        <v>77</v>
      </c>
      <c r="N7" s="19" t="s">
        <v>78</v>
      </c>
      <c r="O7" s="19" t="s">
        <v>85</v>
      </c>
      <c r="P7" s="19" t="s">
        <v>91</v>
      </c>
      <c r="Q7" s="25" t="s">
        <v>77</v>
      </c>
      <c r="R7" s="26" t="s">
        <v>78</v>
      </c>
      <c r="S7" s="26" t="s">
        <v>85</v>
      </c>
      <c r="T7" s="19" t="s">
        <v>91</v>
      </c>
      <c r="U7" s="18" t="s">
        <v>77</v>
      </c>
      <c r="V7" s="19" t="s">
        <v>78</v>
      </c>
      <c r="W7" s="19" t="s">
        <v>85</v>
      </c>
      <c r="X7" s="19" t="s">
        <v>91</v>
      </c>
      <c r="Y7" s="30" t="s">
        <v>77</v>
      </c>
      <c r="Z7" s="31" t="s">
        <v>78</v>
      </c>
      <c r="AA7" s="31" t="s">
        <v>85</v>
      </c>
      <c r="AB7" s="19" t="s">
        <v>91</v>
      </c>
      <c r="AC7" s="48"/>
      <c r="AD7" s="26" t="s">
        <v>12</v>
      </c>
    </row>
    <row r="8" spans="9:30" ht="12.75">
      <c r="I8" s="27"/>
      <c r="J8" s="12"/>
      <c r="K8" s="12" t="s">
        <v>12</v>
      </c>
      <c r="L8" s="12"/>
      <c r="M8" s="20"/>
      <c r="N8" s="9"/>
      <c r="O8" s="21" t="s">
        <v>12</v>
      </c>
      <c r="P8" s="9"/>
      <c r="Q8" s="28"/>
      <c r="R8" s="29"/>
      <c r="S8" s="12" t="s">
        <v>12</v>
      </c>
      <c r="T8" s="15" t="s">
        <v>12</v>
      </c>
      <c r="U8" s="20"/>
      <c r="V8" s="23"/>
      <c r="W8" s="9" t="s">
        <v>12</v>
      </c>
      <c r="X8" s="9"/>
      <c r="Y8" s="32"/>
      <c r="Z8" s="29"/>
      <c r="AA8" s="15" t="s">
        <v>12</v>
      </c>
      <c r="AB8" s="36" t="s">
        <v>12</v>
      </c>
      <c r="AD8" s="4" t="s">
        <v>12</v>
      </c>
    </row>
    <row r="9" spans="1:30" ht="12.75">
      <c r="A9">
        <v>1</v>
      </c>
      <c r="B9" t="s">
        <v>16</v>
      </c>
      <c r="C9" t="s">
        <v>32</v>
      </c>
      <c r="D9" t="s">
        <v>63</v>
      </c>
      <c r="E9" t="s">
        <v>63</v>
      </c>
      <c r="F9" t="s">
        <v>42</v>
      </c>
      <c r="G9" t="s">
        <v>53</v>
      </c>
      <c r="H9">
        <v>5300</v>
      </c>
      <c r="I9" s="28">
        <v>0.3819444444444444</v>
      </c>
      <c r="J9" s="29">
        <v>0.40208333333333335</v>
      </c>
      <c r="K9" s="29">
        <f aca="true" t="shared" si="0" ref="K9:K22">J9-I9</f>
        <v>0.02013888888888893</v>
      </c>
      <c r="L9" s="29">
        <v>0</v>
      </c>
      <c r="M9" s="20">
        <v>0.40208333333333335</v>
      </c>
      <c r="N9" s="9">
        <v>0.4148148148148148</v>
      </c>
      <c r="O9" s="21">
        <f>N9-M9</f>
        <v>0.012731481481481455</v>
      </c>
      <c r="P9" s="9">
        <f>+O9-$O$2</f>
        <v>0.0030092592592592324</v>
      </c>
      <c r="Q9" s="28">
        <v>0.4145833333333333</v>
      </c>
      <c r="R9" s="29">
        <v>0.3756944444444445</v>
      </c>
      <c r="S9" s="29">
        <f aca="true" t="shared" si="1" ref="S9:S22">R9-Q9</f>
        <v>-0.038888888888888806</v>
      </c>
      <c r="T9" s="29">
        <v>0</v>
      </c>
      <c r="U9" s="20">
        <v>0.41875</v>
      </c>
      <c r="V9" s="22">
        <v>0.43508101851851855</v>
      </c>
      <c r="W9" s="9">
        <f>V9-U9</f>
        <v>0.016331018518518536</v>
      </c>
      <c r="X9" s="9">
        <f>+W9-$W$2</f>
        <v>0.005219907407407425</v>
      </c>
      <c r="Y9" s="33">
        <v>0.4354166666666666</v>
      </c>
      <c r="Z9" s="29">
        <v>0.4666666666666666</v>
      </c>
      <c r="AA9" s="29">
        <f>Z9-Y9</f>
        <v>0.03125</v>
      </c>
      <c r="AB9" s="29">
        <v>0</v>
      </c>
      <c r="AC9" s="47">
        <v>1</v>
      </c>
      <c r="AD9" s="4">
        <f>+L9+P9+T9+X9+AB9</f>
        <v>0.008229166666666657</v>
      </c>
    </row>
    <row r="10" spans="1:30" ht="12.75">
      <c r="A10">
        <v>2</v>
      </c>
      <c r="B10" t="s">
        <v>7</v>
      </c>
      <c r="C10" t="s">
        <v>6</v>
      </c>
      <c r="D10" t="s">
        <v>8</v>
      </c>
      <c r="E10" t="s">
        <v>8</v>
      </c>
      <c r="F10" t="s">
        <v>43</v>
      </c>
      <c r="G10" t="s">
        <v>54</v>
      </c>
      <c r="H10" s="3">
        <v>4500</v>
      </c>
      <c r="I10" s="28">
        <v>0.3888888888888889</v>
      </c>
      <c r="J10" s="29">
        <v>0.40625</v>
      </c>
      <c r="K10" s="29">
        <f t="shared" si="0"/>
        <v>0.017361111111111105</v>
      </c>
      <c r="L10" s="29">
        <v>0</v>
      </c>
      <c r="M10" s="20">
        <v>0.40625</v>
      </c>
      <c r="N10" s="9">
        <v>0.4203935185185185</v>
      </c>
      <c r="O10" s="21">
        <f aca="true" t="shared" si="2" ref="O10:O22">N10-M10</f>
        <v>0.014143518518518527</v>
      </c>
      <c r="P10" s="9">
        <f>+O10-$O$2</f>
        <v>0.004421296296296305</v>
      </c>
      <c r="Q10" s="28">
        <v>0.4201388888888889</v>
      </c>
      <c r="R10" s="29">
        <v>0.42291666666666666</v>
      </c>
      <c r="S10" s="29">
        <f t="shared" si="1"/>
        <v>0.002777777777777768</v>
      </c>
      <c r="T10" s="29">
        <v>0</v>
      </c>
      <c r="U10" s="20">
        <v>0.42291666666666666</v>
      </c>
      <c r="V10" s="22">
        <v>0.4398032407407408</v>
      </c>
      <c r="W10" s="9">
        <f aca="true" t="shared" si="3" ref="W10:W22">V10-U10</f>
        <v>0.016886574074074123</v>
      </c>
      <c r="X10" s="9">
        <f aca="true" t="shared" si="4" ref="X10:X22">+W10-$W$2</f>
        <v>0.005775462962963012</v>
      </c>
      <c r="Y10" s="33">
        <v>0.44027777777777777</v>
      </c>
      <c r="Z10" s="29">
        <v>0.47152777777777777</v>
      </c>
      <c r="AA10" s="29">
        <f aca="true" t="shared" si="5" ref="AA10:AA22">Z10-Y10</f>
        <v>0.03125</v>
      </c>
      <c r="AB10" s="29">
        <v>0</v>
      </c>
      <c r="AC10" s="49">
        <v>1</v>
      </c>
      <c r="AD10" s="4">
        <f aca="true" t="shared" si="6" ref="AD10:AD22">+L10+P10+T10+X10+AB10</f>
        <v>0.010196759259259317</v>
      </c>
    </row>
    <row r="11" spans="1:30" ht="12.75">
      <c r="A11">
        <v>3</v>
      </c>
      <c r="B11" t="s">
        <v>64</v>
      </c>
      <c r="C11" t="s">
        <v>65</v>
      </c>
      <c r="D11" t="s">
        <v>11</v>
      </c>
      <c r="E11" t="s">
        <v>11</v>
      </c>
      <c r="F11" t="s">
        <v>44</v>
      </c>
      <c r="G11" t="s">
        <v>54</v>
      </c>
      <c r="H11" s="3">
        <v>4500</v>
      </c>
      <c r="I11" s="28">
        <v>0.38055555555555554</v>
      </c>
      <c r="J11" s="29">
        <v>0.3979166666666667</v>
      </c>
      <c r="K11" s="29">
        <f t="shared" si="0"/>
        <v>0.01736111111111116</v>
      </c>
      <c r="L11" s="29">
        <v>0</v>
      </c>
      <c r="M11" s="20">
        <v>0.3979166666666667</v>
      </c>
      <c r="N11" s="9">
        <v>0.41324074074074074</v>
      </c>
      <c r="O11" s="21">
        <f t="shared" si="2"/>
        <v>0.015324074074074046</v>
      </c>
      <c r="P11" s="9">
        <f aca="true" t="shared" si="7" ref="P11:P22">+O11-$O$2</f>
        <v>0.005601851851851823</v>
      </c>
      <c r="Q11" s="28">
        <v>0.4131944444444444</v>
      </c>
      <c r="R11" s="29">
        <v>0.4159722222222222</v>
      </c>
      <c r="S11" s="29">
        <f t="shared" si="1"/>
        <v>0.002777777777777768</v>
      </c>
      <c r="T11" s="29">
        <v>0</v>
      </c>
      <c r="U11" s="20">
        <v>0.4173611111111111</v>
      </c>
      <c r="V11" s="22">
        <v>0.4361458333333333</v>
      </c>
      <c r="W11" s="9">
        <f t="shared" si="3"/>
        <v>0.01878472222222216</v>
      </c>
      <c r="X11" s="9">
        <f t="shared" si="4"/>
        <v>0.0076736111111110495</v>
      </c>
      <c r="Y11" s="33">
        <v>0.4368055555555555</v>
      </c>
      <c r="Z11" s="29">
        <v>0.4680555555555555</v>
      </c>
      <c r="AA11" s="29">
        <f t="shared" si="5"/>
        <v>0.03125</v>
      </c>
      <c r="AB11" s="29">
        <v>0</v>
      </c>
      <c r="AC11" s="49">
        <v>1</v>
      </c>
      <c r="AD11" s="4">
        <f t="shared" si="6"/>
        <v>0.013275462962962873</v>
      </c>
    </row>
    <row r="12" spans="1:30" ht="12.75">
      <c r="A12">
        <v>4</v>
      </c>
      <c r="B12" t="s">
        <v>94</v>
      </c>
      <c r="C12" t="s">
        <v>33</v>
      </c>
      <c r="D12" t="s">
        <v>66</v>
      </c>
      <c r="E12" t="s">
        <v>66</v>
      </c>
      <c r="F12" t="s">
        <v>45</v>
      </c>
      <c r="G12" t="s">
        <v>55</v>
      </c>
      <c r="H12">
        <v>3100</v>
      </c>
      <c r="I12" s="28">
        <v>0.37777777777777777</v>
      </c>
      <c r="J12" s="29">
        <v>0.3951388888888889</v>
      </c>
      <c r="K12" s="29">
        <f t="shared" si="0"/>
        <v>0.017361111111111105</v>
      </c>
      <c r="L12" s="29">
        <v>0</v>
      </c>
      <c r="M12" s="20">
        <v>0.3951388888888889</v>
      </c>
      <c r="N12" s="9">
        <v>0.4104976851851852</v>
      </c>
      <c r="O12" s="21">
        <f t="shared" si="2"/>
        <v>0.015358796296296329</v>
      </c>
      <c r="P12" s="9">
        <f t="shared" si="7"/>
        <v>0.005636574074074106</v>
      </c>
      <c r="Q12" s="28">
        <v>0.41041666666666665</v>
      </c>
      <c r="R12" s="29">
        <v>0.4125</v>
      </c>
      <c r="S12" s="29">
        <f t="shared" si="1"/>
        <v>0.002083333333333326</v>
      </c>
      <c r="T12" s="29">
        <v>0</v>
      </c>
      <c r="U12" s="20">
        <v>0.4131944444444444</v>
      </c>
      <c r="V12" s="22">
        <v>0.43288194444444444</v>
      </c>
      <c r="W12" s="9">
        <f t="shared" si="3"/>
        <v>0.019687500000000024</v>
      </c>
      <c r="X12" s="9">
        <f t="shared" si="4"/>
        <v>0.008576388888888913</v>
      </c>
      <c r="Y12" s="33">
        <v>0.43333333333333335</v>
      </c>
      <c r="Z12" s="29">
        <v>0.46458333333333335</v>
      </c>
      <c r="AA12" s="29">
        <f t="shared" si="5"/>
        <v>0.03125</v>
      </c>
      <c r="AB12" s="29">
        <v>0</v>
      </c>
      <c r="AC12" s="49">
        <v>1</v>
      </c>
      <c r="AD12" s="4">
        <f t="shared" si="6"/>
        <v>0.01421296296296302</v>
      </c>
    </row>
    <row r="13" spans="1:30" ht="12.75">
      <c r="A13">
        <v>5</v>
      </c>
      <c r="B13" t="s">
        <v>19</v>
      </c>
      <c r="C13" t="s">
        <v>26</v>
      </c>
      <c r="D13" t="s">
        <v>12</v>
      </c>
      <c r="E13" t="s">
        <v>12</v>
      </c>
      <c r="F13" t="s">
        <v>46</v>
      </c>
      <c r="G13" t="s">
        <v>56</v>
      </c>
      <c r="H13" s="3">
        <v>4200</v>
      </c>
      <c r="I13" s="28">
        <v>0.3833333333333333</v>
      </c>
      <c r="J13" s="29">
        <v>0.40069444444444446</v>
      </c>
      <c r="K13" s="29">
        <f t="shared" si="0"/>
        <v>0.01736111111111116</v>
      </c>
      <c r="L13" s="29">
        <v>0</v>
      </c>
      <c r="M13" s="20">
        <v>0.40069444444444446</v>
      </c>
      <c r="N13" s="9">
        <v>0.41780092592592594</v>
      </c>
      <c r="O13" s="21">
        <f t="shared" si="2"/>
        <v>0.017106481481481473</v>
      </c>
      <c r="P13" s="9">
        <f t="shared" si="7"/>
        <v>0.00738425925925925</v>
      </c>
      <c r="Q13" s="28">
        <v>0.4173611111111111</v>
      </c>
      <c r="R13" s="29">
        <v>0.4201388888888889</v>
      </c>
      <c r="S13" s="29">
        <f t="shared" si="1"/>
        <v>0.002777777777777768</v>
      </c>
      <c r="T13" s="29">
        <v>0</v>
      </c>
      <c r="U13" s="20">
        <v>0.4201388888888889</v>
      </c>
      <c r="V13" s="22">
        <v>0.4411805555555555</v>
      </c>
      <c r="W13" s="9">
        <f t="shared" si="3"/>
        <v>0.021041666666666625</v>
      </c>
      <c r="X13" s="9">
        <f t="shared" si="4"/>
        <v>0.009930555555555514</v>
      </c>
      <c r="Y13" s="33">
        <v>0.44166666666666665</v>
      </c>
      <c r="Z13" s="29">
        <v>0.47291666666666665</v>
      </c>
      <c r="AA13" s="29">
        <f t="shared" si="5"/>
        <v>0.03125</v>
      </c>
      <c r="AB13" s="29">
        <v>0</v>
      </c>
      <c r="AC13" s="47">
        <v>1</v>
      </c>
      <c r="AD13" s="4">
        <f t="shared" si="6"/>
        <v>0.017314814814814762</v>
      </c>
    </row>
    <row r="14" spans="1:30" ht="12.75">
      <c r="A14">
        <v>6</v>
      </c>
      <c r="B14" t="s">
        <v>27</v>
      </c>
      <c r="C14" t="s">
        <v>34</v>
      </c>
      <c r="D14" t="s">
        <v>10</v>
      </c>
      <c r="E14" t="s">
        <v>10</v>
      </c>
      <c r="F14" t="s">
        <v>43</v>
      </c>
      <c r="G14" t="s">
        <v>54</v>
      </c>
      <c r="H14" s="3">
        <v>4200</v>
      </c>
      <c r="I14" s="28">
        <v>0.3902777777777778</v>
      </c>
      <c r="J14" s="29">
        <v>0.4076388888888889</v>
      </c>
      <c r="K14" s="29">
        <f t="shared" si="0"/>
        <v>0.017361111111111105</v>
      </c>
      <c r="L14" s="29">
        <v>0</v>
      </c>
      <c r="M14" s="20">
        <v>0.4076388888888889</v>
      </c>
      <c r="N14" s="9">
        <v>0.4279398148148148</v>
      </c>
      <c r="O14" s="21">
        <f t="shared" si="2"/>
        <v>0.020300925925925917</v>
      </c>
      <c r="P14" s="9">
        <f t="shared" si="7"/>
        <v>0.010578703703703694</v>
      </c>
      <c r="Q14" s="28">
        <v>0.4277777777777778</v>
      </c>
      <c r="R14" s="29">
        <v>0.4298611111111111</v>
      </c>
      <c r="S14" s="29">
        <f t="shared" si="1"/>
        <v>0.0020833333333332704</v>
      </c>
      <c r="T14" s="29">
        <v>0</v>
      </c>
      <c r="U14" s="20">
        <v>0.4305555555555556</v>
      </c>
      <c r="V14" s="22">
        <v>0.45069444444444445</v>
      </c>
      <c r="W14" s="9">
        <f t="shared" si="3"/>
        <v>0.020138888888888873</v>
      </c>
      <c r="X14" s="9">
        <f t="shared" si="4"/>
        <v>0.009027777777777761</v>
      </c>
      <c r="Y14" s="33">
        <v>0.4513888888888889</v>
      </c>
      <c r="Z14" s="29">
        <v>0.4826388888888889</v>
      </c>
      <c r="AA14" s="29">
        <f t="shared" si="5"/>
        <v>0.03125</v>
      </c>
      <c r="AB14" s="29">
        <v>0</v>
      </c>
      <c r="AC14" s="47">
        <v>1</v>
      </c>
      <c r="AD14" s="4">
        <f t="shared" si="6"/>
        <v>0.019606481481481454</v>
      </c>
    </row>
    <row r="15" spans="1:30" ht="12.75">
      <c r="A15">
        <v>7</v>
      </c>
      <c r="B15" t="s">
        <v>20</v>
      </c>
      <c r="C15" t="s">
        <v>35</v>
      </c>
      <c r="D15" t="s">
        <v>62</v>
      </c>
      <c r="E15" t="s">
        <v>62</v>
      </c>
      <c r="F15" t="s">
        <v>47</v>
      </c>
      <c r="G15" t="s">
        <v>54</v>
      </c>
      <c r="H15">
        <v>3500</v>
      </c>
      <c r="I15" s="28">
        <v>0.3763888888888889</v>
      </c>
      <c r="J15" s="29">
        <v>0.39375</v>
      </c>
      <c r="K15" s="29">
        <f t="shared" si="0"/>
        <v>0.017361111111111105</v>
      </c>
      <c r="L15" s="29">
        <v>0</v>
      </c>
      <c r="M15" s="20">
        <v>0.39375</v>
      </c>
      <c r="N15" s="9">
        <v>0.4107407407407408</v>
      </c>
      <c r="O15" s="21">
        <f t="shared" si="2"/>
        <v>0.016990740740740806</v>
      </c>
      <c r="P15" s="9">
        <f t="shared" si="7"/>
        <v>0.007268518518518584</v>
      </c>
      <c r="Q15" s="28">
        <v>0.41041666666666665</v>
      </c>
      <c r="R15" s="29">
        <v>0.4138888888888889</v>
      </c>
      <c r="S15" s="29">
        <f t="shared" si="1"/>
        <v>0.0034722222222222654</v>
      </c>
      <c r="T15" s="29">
        <v>0.0006944444444444445</v>
      </c>
      <c r="U15" s="20">
        <v>0.4145833333333333</v>
      </c>
      <c r="V15" s="22">
        <v>0.4343981481481482</v>
      </c>
      <c r="W15" s="9">
        <f t="shared" si="3"/>
        <v>0.019814814814814896</v>
      </c>
      <c r="X15" s="9">
        <f t="shared" si="4"/>
        <v>0.008703703703703785</v>
      </c>
      <c r="Y15" s="33">
        <v>0.43472222222222223</v>
      </c>
      <c r="Z15" s="29">
        <v>0.46597222222222223</v>
      </c>
      <c r="AA15" s="29">
        <f t="shared" si="5"/>
        <v>0.03125</v>
      </c>
      <c r="AB15" s="29">
        <v>0</v>
      </c>
      <c r="AC15" s="47">
        <v>1</v>
      </c>
      <c r="AD15" s="4">
        <f t="shared" si="6"/>
        <v>0.016666666666666812</v>
      </c>
    </row>
    <row r="16" spans="1:30" ht="12.75">
      <c r="A16">
        <v>9</v>
      </c>
      <c r="B16" t="s">
        <v>21</v>
      </c>
      <c r="C16" t="s">
        <v>36</v>
      </c>
      <c r="F16" t="s">
        <v>43</v>
      </c>
      <c r="G16" t="s">
        <v>57</v>
      </c>
      <c r="H16">
        <v>3000</v>
      </c>
      <c r="I16" s="28"/>
      <c r="J16" s="29"/>
      <c r="K16" s="29">
        <f t="shared" si="0"/>
        <v>0</v>
      </c>
      <c r="L16" s="29">
        <v>0</v>
      </c>
      <c r="M16" s="20"/>
      <c r="N16" s="9"/>
      <c r="O16" s="21">
        <f t="shared" si="2"/>
        <v>0</v>
      </c>
      <c r="P16" s="9">
        <f t="shared" si="7"/>
        <v>-0.009722222222222222</v>
      </c>
      <c r="Q16" s="28"/>
      <c r="R16" s="29"/>
      <c r="S16" s="29">
        <f t="shared" si="1"/>
        <v>0</v>
      </c>
      <c r="T16" s="29">
        <v>0</v>
      </c>
      <c r="U16" s="20"/>
      <c r="V16" s="22"/>
      <c r="W16" s="9">
        <f t="shared" si="3"/>
        <v>0</v>
      </c>
      <c r="X16" s="9">
        <f t="shared" si="4"/>
        <v>-0.011111111111111112</v>
      </c>
      <c r="Y16" s="33"/>
      <c r="Z16" s="29"/>
      <c r="AA16" s="29">
        <f t="shared" si="5"/>
        <v>0</v>
      </c>
      <c r="AB16" s="29">
        <v>0</v>
      </c>
      <c r="AC16" s="47">
        <v>0</v>
      </c>
      <c r="AD16" s="4">
        <f t="shared" si="6"/>
        <v>-0.020833333333333336</v>
      </c>
    </row>
    <row r="17" spans="1:30" ht="12.75">
      <c r="A17">
        <v>10</v>
      </c>
      <c r="B17" t="s">
        <v>22</v>
      </c>
      <c r="C17" t="s">
        <v>37</v>
      </c>
      <c r="F17" t="s">
        <v>44</v>
      </c>
      <c r="G17" t="s">
        <v>58</v>
      </c>
      <c r="H17">
        <v>2000</v>
      </c>
      <c r="I17" s="28">
        <v>0.3875</v>
      </c>
      <c r="J17" s="29">
        <v>0.4048611111111111</v>
      </c>
      <c r="K17" s="29">
        <f t="shared" si="0"/>
        <v>0.017361111111111105</v>
      </c>
      <c r="L17" s="29">
        <v>0</v>
      </c>
      <c r="M17" s="20">
        <v>0.4048611111111111</v>
      </c>
      <c r="N17" s="9">
        <v>0.4230671296296296</v>
      </c>
      <c r="O17" s="21">
        <f t="shared" si="2"/>
        <v>0.018206018518518496</v>
      </c>
      <c r="P17" s="9">
        <f t="shared" si="7"/>
        <v>0.008483796296296274</v>
      </c>
      <c r="Q17" s="28">
        <v>0.42291666666666666</v>
      </c>
      <c r="R17" s="29">
        <v>0.425</v>
      </c>
      <c r="S17" s="29">
        <f t="shared" si="1"/>
        <v>0.002083333333333326</v>
      </c>
      <c r="T17" s="29">
        <v>0</v>
      </c>
      <c r="U17" s="20">
        <v>0.42569444444444443</v>
      </c>
      <c r="V17" s="22">
        <v>0.4485763888888889</v>
      </c>
      <c r="W17" s="9">
        <f t="shared" si="3"/>
        <v>0.02288194444444447</v>
      </c>
      <c r="X17" s="9">
        <f t="shared" si="4"/>
        <v>0.011770833333333357</v>
      </c>
      <c r="Y17" s="33">
        <v>0.4486111111111111</v>
      </c>
      <c r="Z17" s="29">
        <v>0.4798611111111111</v>
      </c>
      <c r="AA17" s="29">
        <f t="shared" si="5"/>
        <v>0.03125</v>
      </c>
      <c r="AB17" s="29">
        <v>0</v>
      </c>
      <c r="AC17" s="47">
        <v>1</v>
      </c>
      <c r="AD17" s="4">
        <f t="shared" si="6"/>
        <v>0.02025462962962963</v>
      </c>
    </row>
    <row r="18" spans="1:30" ht="12.75">
      <c r="A18">
        <v>11</v>
      </c>
      <c r="B18" t="s">
        <v>23</v>
      </c>
      <c r="C18" t="s">
        <v>31</v>
      </c>
      <c r="D18" t="s">
        <v>9</v>
      </c>
      <c r="E18" t="s">
        <v>9</v>
      </c>
      <c r="F18" t="s">
        <v>48</v>
      </c>
      <c r="G18" t="s">
        <v>59</v>
      </c>
      <c r="H18">
        <v>3000</v>
      </c>
      <c r="I18" s="28">
        <v>0.3819444444444444</v>
      </c>
      <c r="J18" s="29">
        <v>0.3993055555555556</v>
      </c>
      <c r="K18" s="29">
        <f t="shared" si="0"/>
        <v>0.01736111111111116</v>
      </c>
      <c r="L18" s="29">
        <v>0</v>
      </c>
      <c r="M18" s="20">
        <v>0.3993055555555556</v>
      </c>
      <c r="N18" s="9">
        <v>0.4182175925925926</v>
      </c>
      <c r="O18" s="21">
        <f t="shared" si="2"/>
        <v>0.018912037037037033</v>
      </c>
      <c r="P18" s="9">
        <f t="shared" si="7"/>
        <v>0.00918981481481481</v>
      </c>
      <c r="Q18" s="28">
        <v>0.41805555555555557</v>
      </c>
      <c r="R18" s="29">
        <v>0.43194444444444446</v>
      </c>
      <c r="S18" s="29">
        <f t="shared" si="1"/>
        <v>0.013888888888888895</v>
      </c>
      <c r="T18" s="29">
        <v>0.011111111111111112</v>
      </c>
      <c r="U18" s="20">
        <v>0.43194444444444446</v>
      </c>
      <c r="V18" s="22">
        <v>0.45313657407407404</v>
      </c>
      <c r="W18" s="9">
        <f t="shared" si="3"/>
        <v>0.021192129629629575</v>
      </c>
      <c r="X18" s="9">
        <f t="shared" si="4"/>
        <v>0.010081018518518463</v>
      </c>
      <c r="Y18" s="33">
        <v>0.4534722222222222</v>
      </c>
      <c r="Z18" s="29">
        <v>0.4847222222222222</v>
      </c>
      <c r="AA18" s="29">
        <f t="shared" si="5"/>
        <v>0.03125</v>
      </c>
      <c r="AB18" s="29">
        <v>0</v>
      </c>
      <c r="AC18" s="47">
        <v>1</v>
      </c>
      <c r="AD18" s="4">
        <f t="shared" si="6"/>
        <v>0.030381944444444385</v>
      </c>
    </row>
    <row r="19" spans="1:30" ht="12.75">
      <c r="A19">
        <v>12</v>
      </c>
      <c r="B19" t="s">
        <v>28</v>
      </c>
      <c r="C19" t="s">
        <v>30</v>
      </c>
      <c r="D19" t="s">
        <v>13</v>
      </c>
      <c r="E19" t="s">
        <v>13</v>
      </c>
      <c r="F19" t="s">
        <v>49</v>
      </c>
      <c r="G19" t="s">
        <v>53</v>
      </c>
      <c r="H19">
        <v>3900</v>
      </c>
      <c r="I19" s="28">
        <v>0.3861111111111111</v>
      </c>
      <c r="J19" s="29">
        <v>0.40347222222222223</v>
      </c>
      <c r="K19" s="29">
        <f t="shared" si="0"/>
        <v>0.017361111111111105</v>
      </c>
      <c r="L19" s="29">
        <v>0</v>
      </c>
      <c r="M19" s="20">
        <v>0.40347222222222223</v>
      </c>
      <c r="N19" s="9">
        <v>0.4209837962962963</v>
      </c>
      <c r="O19" s="21">
        <f t="shared" si="2"/>
        <v>0.017511574074074054</v>
      </c>
      <c r="P19" s="9">
        <f t="shared" si="7"/>
        <v>0.007789351851851832</v>
      </c>
      <c r="Q19" s="28">
        <v>0.42083333333333334</v>
      </c>
      <c r="R19" s="29">
        <v>0.42291666666666666</v>
      </c>
      <c r="S19" s="29">
        <f t="shared" si="1"/>
        <v>0.002083333333333326</v>
      </c>
      <c r="T19" s="29">
        <v>0</v>
      </c>
      <c r="U19" s="20">
        <v>0.42430555555555555</v>
      </c>
      <c r="V19" s="22">
        <v>0.4460300925925926</v>
      </c>
      <c r="W19" s="9">
        <f t="shared" si="3"/>
        <v>0.02172453703703703</v>
      </c>
      <c r="X19" s="9">
        <f t="shared" si="4"/>
        <v>0.010613425925925917</v>
      </c>
      <c r="Y19" s="33">
        <v>0.4465277777777778</v>
      </c>
      <c r="Z19" s="29">
        <v>0.4847222222222222</v>
      </c>
      <c r="AA19" s="29">
        <f t="shared" si="5"/>
        <v>0.03819444444444442</v>
      </c>
      <c r="AB19" s="29">
        <v>0.006944444444444444</v>
      </c>
      <c r="AC19" s="47">
        <v>1</v>
      </c>
      <c r="AD19" s="4">
        <f t="shared" si="6"/>
        <v>0.02534722222222219</v>
      </c>
    </row>
    <row r="20" spans="1:30" ht="12.75">
      <c r="A20">
        <v>18</v>
      </c>
      <c r="B20" t="s">
        <v>29</v>
      </c>
      <c r="C20" t="s">
        <v>38</v>
      </c>
      <c r="D20" t="s">
        <v>10</v>
      </c>
      <c r="E20" t="s">
        <v>10</v>
      </c>
      <c r="F20" t="s">
        <v>50</v>
      </c>
      <c r="G20" t="s">
        <v>60</v>
      </c>
      <c r="H20">
        <v>4200</v>
      </c>
      <c r="I20" s="28">
        <v>0.37916666666666665</v>
      </c>
      <c r="J20" s="29">
        <v>0.3965277777777778</v>
      </c>
      <c r="K20" s="29">
        <f t="shared" si="0"/>
        <v>0.01736111111111116</v>
      </c>
      <c r="L20" s="29">
        <v>0</v>
      </c>
      <c r="M20" s="20">
        <v>0.3965277777777778</v>
      </c>
      <c r="N20" s="9">
        <v>0.4130092592592593</v>
      </c>
      <c r="O20" s="21">
        <f t="shared" si="2"/>
        <v>0.016481481481481486</v>
      </c>
      <c r="P20" s="9">
        <f t="shared" si="7"/>
        <v>0.0067592592592592635</v>
      </c>
      <c r="Q20" s="28">
        <v>0.4125</v>
      </c>
      <c r="R20" s="29">
        <v>0.4152777777777778</v>
      </c>
      <c r="S20" s="29">
        <f t="shared" si="1"/>
        <v>0.0027777777777778234</v>
      </c>
      <c r="T20" s="29">
        <v>0</v>
      </c>
      <c r="U20" s="20">
        <v>0.4159722222222222</v>
      </c>
      <c r="V20" s="22">
        <v>0.4362268518518519</v>
      </c>
      <c r="W20" s="9">
        <f t="shared" si="3"/>
        <v>0.020254629629629706</v>
      </c>
      <c r="X20" s="9">
        <f t="shared" si="4"/>
        <v>0.009143518518518594</v>
      </c>
      <c r="Y20" s="33">
        <v>0.4368055555555555</v>
      </c>
      <c r="Z20" s="29">
        <v>0.4680555555555555</v>
      </c>
      <c r="AA20" s="29">
        <f t="shared" si="5"/>
        <v>0.03125</v>
      </c>
      <c r="AB20" s="29">
        <v>0</v>
      </c>
      <c r="AC20" s="47">
        <v>1</v>
      </c>
      <c r="AD20" s="4">
        <f t="shared" si="6"/>
        <v>0.015902777777777856</v>
      </c>
    </row>
    <row r="21" spans="1:30" ht="12.75">
      <c r="A21">
        <v>15</v>
      </c>
      <c r="B21" t="s">
        <v>24</v>
      </c>
      <c r="C21" t="s">
        <v>39</v>
      </c>
      <c r="F21" t="s">
        <v>51</v>
      </c>
      <c r="G21" t="s">
        <v>54</v>
      </c>
      <c r="H21">
        <v>4500</v>
      </c>
      <c r="I21" s="28">
        <v>0.375</v>
      </c>
      <c r="J21" s="29">
        <v>0.3923611111111111</v>
      </c>
      <c r="K21" s="29">
        <f t="shared" si="0"/>
        <v>0.017361111111111105</v>
      </c>
      <c r="L21" s="29">
        <v>0</v>
      </c>
      <c r="M21" s="20">
        <v>0.3923611111111111</v>
      </c>
      <c r="N21" s="9">
        <v>0.4082175925925926</v>
      </c>
      <c r="O21" s="21">
        <f t="shared" si="2"/>
        <v>0.0158564814814815</v>
      </c>
      <c r="P21" s="9">
        <f t="shared" si="7"/>
        <v>0.006134259259259277</v>
      </c>
      <c r="Q21" s="28">
        <v>0.4076388888888889</v>
      </c>
      <c r="R21" s="29">
        <v>0.41041666666666665</v>
      </c>
      <c r="S21" s="29">
        <f t="shared" si="1"/>
        <v>0.002777777777777768</v>
      </c>
      <c r="T21" s="29">
        <v>0</v>
      </c>
      <c r="U21" s="20">
        <v>0.41111111111111115</v>
      </c>
      <c r="V21" s="22">
        <v>0.4306828703703704</v>
      </c>
      <c r="W21" s="9">
        <f t="shared" si="3"/>
        <v>0.019571759259259247</v>
      </c>
      <c r="X21" s="9">
        <f t="shared" si="4"/>
        <v>0.008460648148148136</v>
      </c>
      <c r="Y21" s="33">
        <v>0.43125</v>
      </c>
      <c r="Z21" s="29">
        <v>0.4625</v>
      </c>
      <c r="AA21" s="29">
        <f t="shared" si="5"/>
        <v>0.03125</v>
      </c>
      <c r="AB21" s="29">
        <v>0</v>
      </c>
      <c r="AC21" s="47">
        <v>1</v>
      </c>
      <c r="AD21" s="4">
        <f t="shared" si="6"/>
        <v>0.014594907407407412</v>
      </c>
    </row>
    <row r="22" spans="1:30" ht="13.5" thickBot="1">
      <c r="A22">
        <v>16</v>
      </c>
      <c r="B22" t="s">
        <v>25</v>
      </c>
      <c r="C22" t="s">
        <v>40</v>
      </c>
      <c r="D22" t="s">
        <v>61</v>
      </c>
      <c r="E22" t="s">
        <v>61</v>
      </c>
      <c r="F22" t="s">
        <v>52</v>
      </c>
      <c r="G22" t="s">
        <v>53</v>
      </c>
      <c r="H22">
        <v>5000</v>
      </c>
      <c r="I22" s="40">
        <v>0.39166666666666666</v>
      </c>
      <c r="J22" s="41">
        <v>0.40902777777777777</v>
      </c>
      <c r="K22" s="29">
        <f t="shared" si="0"/>
        <v>0.017361111111111105</v>
      </c>
      <c r="L22" s="29">
        <v>0</v>
      </c>
      <c r="M22" s="37">
        <v>0.40902777777777777</v>
      </c>
      <c r="N22" s="38">
        <v>0.4334837962962963</v>
      </c>
      <c r="O22" s="39">
        <f t="shared" si="2"/>
        <v>0.02445601851851853</v>
      </c>
      <c r="P22" s="9">
        <f t="shared" si="7"/>
        <v>0.014733796296296307</v>
      </c>
      <c r="Q22" s="40">
        <v>0.43333333333333335</v>
      </c>
      <c r="R22" s="41">
        <v>0.4361111111111111</v>
      </c>
      <c r="S22" s="29">
        <f t="shared" si="1"/>
        <v>0.002777777777777768</v>
      </c>
      <c r="T22" s="29">
        <v>0</v>
      </c>
      <c r="U22" s="37">
        <v>0.4381944444444445</v>
      </c>
      <c r="V22" s="42">
        <v>0.5042708333333333</v>
      </c>
      <c r="W22" s="38">
        <f t="shared" si="3"/>
        <v>0.06607638888888884</v>
      </c>
      <c r="X22" s="9">
        <f t="shared" si="4"/>
        <v>0.054965277777777724</v>
      </c>
      <c r="Y22" s="43">
        <v>0.5048611111111111</v>
      </c>
      <c r="Z22" s="41">
        <v>0.5361111111111111</v>
      </c>
      <c r="AA22" s="29">
        <f t="shared" si="5"/>
        <v>0.03125</v>
      </c>
      <c r="AB22" s="29">
        <v>0</v>
      </c>
      <c r="AC22" s="47">
        <v>1</v>
      </c>
      <c r="AD22" s="4">
        <f t="shared" si="6"/>
        <v>0.06969907407407402</v>
      </c>
    </row>
  </sheetData>
  <mergeCells count="5">
    <mergeCell ref="Y4:AA4"/>
    <mergeCell ref="I4:K4"/>
    <mergeCell ref="M4:O4"/>
    <mergeCell ref="Q4:S4"/>
    <mergeCell ref="U4:W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workbookViewId="0" topLeftCell="A1">
      <selection activeCell="H4" sqref="H4:J4"/>
    </sheetView>
  </sheetViews>
  <sheetFormatPr defaultColWidth="11.00390625" defaultRowHeight="14.25"/>
  <cols>
    <col min="1" max="1" width="9.625" style="0" customWidth="1"/>
    <col min="2" max="2" width="21.625" style="0" customWidth="1"/>
    <col min="3" max="3" width="14.875" style="0" hidden="1" customWidth="1"/>
    <col min="4" max="4" width="8.50390625" style="0" hidden="1" customWidth="1"/>
    <col min="5" max="5" width="23.125" style="0" hidden="1" customWidth="1"/>
    <col min="6" max="6" width="15.375" style="0" hidden="1" customWidth="1"/>
    <col min="7" max="7" width="8.50390625" style="0" hidden="1" customWidth="1"/>
    <col min="28" max="28" width="4.50390625" style="47" customWidth="1"/>
  </cols>
  <sheetData>
    <row r="1" spans="1:29" ht="16.5">
      <c r="A1" s="1" t="s">
        <v>12</v>
      </c>
      <c r="AC1" t="s">
        <v>12</v>
      </c>
    </row>
    <row r="2" spans="8:27" ht="13.5" thickBot="1">
      <c r="H2" t="s">
        <v>88</v>
      </c>
      <c r="J2" s="29">
        <v>0.017361111111111112</v>
      </c>
      <c r="K2" s="29"/>
      <c r="L2" t="s">
        <v>88</v>
      </c>
      <c r="N2" s="4">
        <v>0.009722222222222222</v>
      </c>
      <c r="O2" s="4"/>
      <c r="P2" t="s">
        <v>88</v>
      </c>
      <c r="R2" s="4">
        <v>0.002777777777777778</v>
      </c>
      <c r="T2" t="s">
        <v>88</v>
      </c>
      <c r="V2" s="4">
        <v>0.011111111111111112</v>
      </c>
      <c r="X2" t="s">
        <v>88</v>
      </c>
      <c r="Y2" s="10"/>
      <c r="Z2" s="10"/>
      <c r="AA2" s="13">
        <v>0.03125</v>
      </c>
    </row>
    <row r="3" spans="10:28" s="4" customFormat="1" ht="13.5" customHeight="1" hidden="1">
      <c r="J3" s="11">
        <v>0.03068287037037037</v>
      </c>
      <c r="K3" s="12"/>
      <c r="N3" s="4">
        <v>0.010416666666666666</v>
      </c>
      <c r="R3" s="11">
        <v>0.027777777777777776</v>
      </c>
      <c r="S3" s="12"/>
      <c r="V3" s="4">
        <v>0.02584490740740741</v>
      </c>
      <c r="X3" s="13"/>
      <c r="Y3" s="13"/>
      <c r="Z3" s="14">
        <v>0.013888888888888888</v>
      </c>
      <c r="AA3" s="15"/>
      <c r="AB3" s="47"/>
    </row>
    <row r="4" spans="1:27" ht="26.25" customHeight="1">
      <c r="A4" s="2" t="s">
        <v>0</v>
      </c>
      <c r="B4" t="s">
        <v>1</v>
      </c>
      <c r="C4" t="s">
        <v>2</v>
      </c>
      <c r="D4" s="2" t="s">
        <v>3</v>
      </c>
      <c r="E4" t="s">
        <v>41</v>
      </c>
      <c r="F4" t="s">
        <v>4</v>
      </c>
      <c r="G4" t="s">
        <v>5</v>
      </c>
      <c r="H4" s="66" t="s">
        <v>74</v>
      </c>
      <c r="I4" s="67"/>
      <c r="J4" s="67"/>
      <c r="K4" s="24"/>
      <c r="L4" s="62" t="s">
        <v>75</v>
      </c>
      <c r="M4" s="63"/>
      <c r="N4" s="63"/>
      <c r="O4" s="16"/>
      <c r="P4" s="66" t="s">
        <v>74</v>
      </c>
      <c r="Q4" s="67"/>
      <c r="R4" s="67"/>
      <c r="S4" s="24"/>
      <c r="T4" s="62" t="s">
        <v>75</v>
      </c>
      <c r="U4" s="63"/>
      <c r="V4" s="63"/>
      <c r="W4" s="16"/>
      <c r="X4" s="64" t="s">
        <v>74</v>
      </c>
      <c r="Y4" s="65"/>
      <c r="Z4" s="65"/>
      <c r="AA4" s="34"/>
    </row>
    <row r="5" spans="8:29" s="17" customFormat="1" ht="48.75">
      <c r="H5" s="25" t="s">
        <v>79</v>
      </c>
      <c r="I5" s="26" t="s">
        <v>80</v>
      </c>
      <c r="J5" s="26"/>
      <c r="K5" s="26"/>
      <c r="L5" s="18" t="s">
        <v>80</v>
      </c>
      <c r="M5" s="19" t="s">
        <v>81</v>
      </c>
      <c r="N5" s="19"/>
      <c r="O5" s="19"/>
      <c r="P5" s="25" t="s">
        <v>81</v>
      </c>
      <c r="Q5" s="26" t="s">
        <v>82</v>
      </c>
      <c r="R5" s="26"/>
      <c r="S5" s="26"/>
      <c r="T5" s="18" t="s">
        <v>82</v>
      </c>
      <c r="U5" s="19" t="s">
        <v>83</v>
      </c>
      <c r="V5" s="19"/>
      <c r="W5" s="19"/>
      <c r="X5" s="30" t="s">
        <v>83</v>
      </c>
      <c r="Y5" s="31" t="s">
        <v>84</v>
      </c>
      <c r="Z5" s="31"/>
      <c r="AA5" s="35"/>
      <c r="AB5" s="54" t="s">
        <v>95</v>
      </c>
      <c r="AC5" s="26" t="s">
        <v>76</v>
      </c>
    </row>
    <row r="6" spans="8:29" s="17" customFormat="1" ht="12.75">
      <c r="H6" s="25" t="s">
        <v>73</v>
      </c>
      <c r="I6" s="26" t="s">
        <v>70</v>
      </c>
      <c r="J6" s="26"/>
      <c r="K6" s="26"/>
      <c r="L6" s="18" t="s">
        <v>70</v>
      </c>
      <c r="M6" s="19" t="s">
        <v>86</v>
      </c>
      <c r="N6" s="19"/>
      <c r="O6" s="19"/>
      <c r="P6" s="25" t="s">
        <v>87</v>
      </c>
      <c r="Q6" s="26" t="s">
        <v>71</v>
      </c>
      <c r="R6" s="26"/>
      <c r="S6" s="26"/>
      <c r="T6" s="18" t="s">
        <v>71</v>
      </c>
      <c r="U6" s="19" t="s">
        <v>72</v>
      </c>
      <c r="V6" s="19"/>
      <c r="W6" s="19"/>
      <c r="X6" s="30" t="s">
        <v>72</v>
      </c>
      <c r="Y6" s="31" t="s">
        <v>73</v>
      </c>
      <c r="Z6" s="31"/>
      <c r="AA6" s="35"/>
      <c r="AB6" s="48"/>
      <c r="AC6" s="26"/>
    </row>
    <row r="7" spans="8:29" s="17" customFormat="1" ht="12.75">
      <c r="H7" s="25" t="s">
        <v>77</v>
      </c>
      <c r="I7" s="26" t="s">
        <v>78</v>
      </c>
      <c r="J7" s="26" t="s">
        <v>85</v>
      </c>
      <c r="K7" s="19" t="s">
        <v>91</v>
      </c>
      <c r="L7" s="18" t="s">
        <v>77</v>
      </c>
      <c r="M7" s="19" t="s">
        <v>78</v>
      </c>
      <c r="N7" s="19" t="s">
        <v>85</v>
      </c>
      <c r="O7" s="19" t="s">
        <v>91</v>
      </c>
      <c r="P7" s="25" t="s">
        <v>77</v>
      </c>
      <c r="Q7" s="26" t="s">
        <v>78</v>
      </c>
      <c r="R7" s="26" t="s">
        <v>85</v>
      </c>
      <c r="S7" s="19" t="s">
        <v>91</v>
      </c>
      <c r="T7" s="18" t="s">
        <v>77</v>
      </c>
      <c r="U7" s="19" t="s">
        <v>78</v>
      </c>
      <c r="V7" s="19" t="s">
        <v>85</v>
      </c>
      <c r="W7" s="19" t="s">
        <v>91</v>
      </c>
      <c r="X7" s="30" t="s">
        <v>77</v>
      </c>
      <c r="Y7" s="31" t="s">
        <v>78</v>
      </c>
      <c r="Z7" s="31" t="s">
        <v>85</v>
      </c>
      <c r="AA7" s="19" t="s">
        <v>91</v>
      </c>
      <c r="AB7" s="48"/>
      <c r="AC7" s="26" t="s">
        <v>12</v>
      </c>
    </row>
    <row r="8" spans="8:29" ht="12.75">
      <c r="H8" s="27"/>
      <c r="I8" s="12"/>
      <c r="J8" s="12" t="s">
        <v>12</v>
      </c>
      <c r="K8" s="12"/>
      <c r="L8" s="20"/>
      <c r="M8" s="9"/>
      <c r="N8" s="21" t="s">
        <v>12</v>
      </c>
      <c r="O8" s="9"/>
      <c r="P8" s="28"/>
      <c r="Q8" s="29"/>
      <c r="R8" s="12" t="s">
        <v>12</v>
      </c>
      <c r="S8" s="15" t="s">
        <v>12</v>
      </c>
      <c r="T8" s="20"/>
      <c r="U8" s="23"/>
      <c r="V8" s="9" t="s">
        <v>12</v>
      </c>
      <c r="W8" s="9"/>
      <c r="X8" s="32"/>
      <c r="Y8" s="29"/>
      <c r="Z8" s="15" t="s">
        <v>12</v>
      </c>
      <c r="AA8" s="36" t="s">
        <v>12</v>
      </c>
      <c r="AC8" s="4" t="s">
        <v>12</v>
      </c>
    </row>
    <row r="9" spans="1:29" ht="12.75">
      <c r="A9">
        <v>1</v>
      </c>
      <c r="B9" t="s">
        <v>16</v>
      </c>
      <c r="C9" t="s">
        <v>32</v>
      </c>
      <c r="D9" t="s">
        <v>63</v>
      </c>
      <c r="E9" t="s">
        <v>42</v>
      </c>
      <c r="F9" t="s">
        <v>53</v>
      </c>
      <c r="G9">
        <v>5300</v>
      </c>
      <c r="H9" s="28">
        <v>0.4784722222222222</v>
      </c>
      <c r="I9" s="29">
        <v>0.49583333333333335</v>
      </c>
      <c r="J9" s="29">
        <f aca="true" t="shared" si="0" ref="J9:J22">I9-H9</f>
        <v>0.01736111111111116</v>
      </c>
      <c r="K9" s="12">
        <v>0</v>
      </c>
      <c r="L9" s="20">
        <v>0.49652777777777773</v>
      </c>
      <c r="M9" s="9">
        <v>0.5091435185185186</v>
      </c>
      <c r="N9" s="21">
        <f>M9-L9</f>
        <v>0.012615740740740844</v>
      </c>
      <c r="O9" s="9">
        <f>+N9-$N$2</f>
        <v>0.0028935185185186216</v>
      </c>
      <c r="P9" s="28">
        <v>0.5090277777777777</v>
      </c>
      <c r="Q9" s="29">
        <v>0.5118055555555555</v>
      </c>
      <c r="R9" s="12">
        <f aca="true" t="shared" si="1" ref="R9:R22">Q9-P9</f>
        <v>0.002777777777777768</v>
      </c>
      <c r="S9" s="15">
        <v>0</v>
      </c>
      <c r="T9" s="20">
        <v>0.5125</v>
      </c>
      <c r="U9" s="22">
        <v>0.5350810185185185</v>
      </c>
      <c r="V9" s="9">
        <f>U9-T9</f>
        <v>0.02258101851851857</v>
      </c>
      <c r="W9" s="9">
        <f>+V9-$V$2</f>
        <v>0.011469907407407458</v>
      </c>
      <c r="X9" s="33">
        <v>0.5354166666666667</v>
      </c>
      <c r="Y9" s="29">
        <v>0.5666666666666667</v>
      </c>
      <c r="Z9" s="15">
        <f>Y9-X9</f>
        <v>0.03125</v>
      </c>
      <c r="AA9" s="36">
        <v>0</v>
      </c>
      <c r="AB9" s="47">
        <v>1</v>
      </c>
      <c r="AC9" s="4">
        <f>+K9+O9+S9+W9+AA9</f>
        <v>0.01436342592592608</v>
      </c>
    </row>
    <row r="10" spans="1:29" ht="12.75">
      <c r="A10">
        <v>2</v>
      </c>
      <c r="B10" t="s">
        <v>7</v>
      </c>
      <c r="C10" t="s">
        <v>6</v>
      </c>
      <c r="D10" t="s">
        <v>8</v>
      </c>
      <c r="E10" t="s">
        <v>43</v>
      </c>
      <c r="F10" t="s">
        <v>54</v>
      </c>
      <c r="G10" s="3">
        <v>4500</v>
      </c>
      <c r="H10" s="28">
        <v>0.4826388888888889</v>
      </c>
      <c r="I10" s="29">
        <v>0.5</v>
      </c>
      <c r="J10" s="29">
        <f t="shared" si="0"/>
        <v>0.017361111111111105</v>
      </c>
      <c r="K10" s="12">
        <v>0</v>
      </c>
      <c r="L10" s="20">
        <v>0.5006944444444444</v>
      </c>
      <c r="M10" s="9">
        <v>0.5136111111111111</v>
      </c>
      <c r="N10" s="21">
        <f aca="true" t="shared" si="2" ref="N10:N22">M10-L10</f>
        <v>0.012916666666666687</v>
      </c>
      <c r="O10" s="9">
        <f>+N10-$N$2</f>
        <v>0.003194444444444465</v>
      </c>
      <c r="P10" s="28">
        <v>0.5131944444444444</v>
      </c>
      <c r="Q10" s="29">
        <v>0.5159722222222222</v>
      </c>
      <c r="R10" s="12">
        <f t="shared" si="1"/>
        <v>0.002777777777777768</v>
      </c>
      <c r="S10" s="15">
        <v>0</v>
      </c>
      <c r="T10" s="20">
        <v>0.5159722222222222</v>
      </c>
      <c r="U10" s="22">
        <v>0.5335532407407407</v>
      </c>
      <c r="V10" s="9">
        <f aca="true" t="shared" si="3" ref="V10:V22">U10-T10</f>
        <v>0.017581018518518565</v>
      </c>
      <c r="W10" s="9">
        <f aca="true" t="shared" si="4" ref="W10:W22">+V10-$V$2</f>
        <v>0.006469907407407454</v>
      </c>
      <c r="X10" s="33">
        <v>0.5340277777777778</v>
      </c>
      <c r="Y10" s="29">
        <v>0.5652777777777778</v>
      </c>
      <c r="Z10" s="15">
        <f aca="true" t="shared" si="5" ref="Z10:Z22">Y10-X10</f>
        <v>0.03125</v>
      </c>
      <c r="AA10" s="36">
        <v>0</v>
      </c>
      <c r="AB10" s="49">
        <v>1</v>
      </c>
      <c r="AC10" s="4">
        <f aca="true" t="shared" si="6" ref="AC10:AC22">+K10+O10+S10+W10+AA10</f>
        <v>0.009664351851851919</v>
      </c>
    </row>
    <row r="11" spans="1:29" ht="12.75">
      <c r="A11">
        <v>3</v>
      </c>
      <c r="B11" t="s">
        <v>64</v>
      </c>
      <c r="C11" t="s">
        <v>65</v>
      </c>
      <c r="D11" t="s">
        <v>11</v>
      </c>
      <c r="E11" t="s">
        <v>44</v>
      </c>
      <c r="F11" t="s">
        <v>54</v>
      </c>
      <c r="G11" s="3">
        <v>4500</v>
      </c>
      <c r="H11" s="28">
        <v>0.4798611111111111</v>
      </c>
      <c r="I11" s="29">
        <v>0.49722222222222223</v>
      </c>
      <c r="J11" s="29">
        <f t="shared" si="0"/>
        <v>0.017361111111111105</v>
      </c>
      <c r="K11" s="12">
        <v>0</v>
      </c>
      <c r="L11" s="20">
        <v>0.4979166666666666</v>
      </c>
      <c r="M11" s="9">
        <v>0.5129976851851852</v>
      </c>
      <c r="N11" s="21">
        <f t="shared" si="2"/>
        <v>0.015081018518518563</v>
      </c>
      <c r="O11" s="9">
        <f aca="true" t="shared" si="7" ref="O11:O22">+N11-$N$2</f>
        <v>0.005358796296296341</v>
      </c>
      <c r="P11" s="28">
        <v>0.5125</v>
      </c>
      <c r="Q11" s="29">
        <v>0.5152777777777778</v>
      </c>
      <c r="R11" s="12">
        <f t="shared" si="1"/>
        <v>0.002777777777777879</v>
      </c>
      <c r="S11" s="15">
        <v>0</v>
      </c>
      <c r="T11" s="20">
        <v>0.5159722222222222</v>
      </c>
      <c r="U11" s="22">
        <v>0.5347337962962962</v>
      </c>
      <c r="V11" s="9">
        <f t="shared" si="3"/>
        <v>0.018761574074074083</v>
      </c>
      <c r="W11" s="9">
        <f t="shared" si="4"/>
        <v>0.007650462962962972</v>
      </c>
      <c r="X11" s="33">
        <v>0.5354166666666667</v>
      </c>
      <c r="Y11" s="29">
        <v>0.5666666666666667</v>
      </c>
      <c r="Z11" s="15">
        <f t="shared" si="5"/>
        <v>0.03125</v>
      </c>
      <c r="AA11" s="36">
        <v>0</v>
      </c>
      <c r="AB11" s="49">
        <v>1</v>
      </c>
      <c r="AC11" s="4">
        <f t="shared" si="6"/>
        <v>0.013009259259259312</v>
      </c>
    </row>
    <row r="12" spans="1:29" ht="12.75">
      <c r="A12">
        <v>4</v>
      </c>
      <c r="B12" t="s">
        <v>18</v>
      </c>
      <c r="C12" t="s">
        <v>33</v>
      </c>
      <c r="D12" t="s">
        <v>66</v>
      </c>
      <c r="E12" t="s">
        <v>45</v>
      </c>
      <c r="F12" t="s">
        <v>55</v>
      </c>
      <c r="G12">
        <v>3100</v>
      </c>
      <c r="H12" s="28">
        <v>0.4756944444444444</v>
      </c>
      <c r="I12" s="29">
        <v>0.4930555555555556</v>
      </c>
      <c r="J12" s="29">
        <f t="shared" si="0"/>
        <v>0.01736111111111116</v>
      </c>
      <c r="K12" s="12">
        <v>0</v>
      </c>
      <c r="L12" s="20">
        <v>0.4930555555555556</v>
      </c>
      <c r="M12" s="9">
        <v>0.5086805555555556</v>
      </c>
      <c r="N12" s="21">
        <f t="shared" si="2"/>
        <v>0.015625</v>
      </c>
      <c r="O12" s="9">
        <f t="shared" si="7"/>
        <v>0.005902777777777778</v>
      </c>
      <c r="P12" s="28">
        <v>0.5083333333333333</v>
      </c>
      <c r="Q12" s="29">
        <v>0.5111111111111112</v>
      </c>
      <c r="R12" s="12">
        <f t="shared" si="1"/>
        <v>0.002777777777777879</v>
      </c>
      <c r="S12" s="15">
        <v>0</v>
      </c>
      <c r="T12" s="20">
        <v>0.5111111111111112</v>
      </c>
      <c r="U12" s="22">
        <v>0.5310185185185184</v>
      </c>
      <c r="V12" s="9">
        <f t="shared" si="3"/>
        <v>0.019907407407407263</v>
      </c>
      <c r="W12" s="9">
        <f t="shared" si="4"/>
        <v>0.008796296296296151</v>
      </c>
      <c r="X12" s="33">
        <v>0.53125</v>
      </c>
      <c r="Y12" s="29">
        <v>0.5625</v>
      </c>
      <c r="Z12" s="15">
        <f t="shared" si="5"/>
        <v>0.03125</v>
      </c>
      <c r="AA12" s="36">
        <v>0</v>
      </c>
      <c r="AB12" s="49">
        <v>1</v>
      </c>
      <c r="AC12" s="4">
        <f t="shared" si="6"/>
        <v>0.014699074074073929</v>
      </c>
    </row>
    <row r="13" spans="1:29" ht="12.75">
      <c r="A13">
        <v>5</v>
      </c>
      <c r="B13" t="s">
        <v>19</v>
      </c>
      <c r="C13" t="s">
        <v>26</v>
      </c>
      <c r="D13" t="s">
        <v>12</v>
      </c>
      <c r="E13" t="s">
        <v>46</v>
      </c>
      <c r="F13" t="s">
        <v>56</v>
      </c>
      <c r="G13" s="3">
        <v>4200</v>
      </c>
      <c r="H13" s="28">
        <v>0.4840277777777778</v>
      </c>
      <c r="I13" s="29">
        <v>0.5013888888888889</v>
      </c>
      <c r="J13" s="29">
        <f t="shared" si="0"/>
        <v>0.017361111111111105</v>
      </c>
      <c r="K13" s="12">
        <v>0</v>
      </c>
      <c r="L13" s="20">
        <v>0.5020833333333333</v>
      </c>
      <c r="M13" s="9">
        <v>0.520162037037037</v>
      </c>
      <c r="N13" s="21">
        <f t="shared" si="2"/>
        <v>0.01807870370370368</v>
      </c>
      <c r="O13" s="9">
        <f t="shared" si="7"/>
        <v>0.008356481481481458</v>
      </c>
      <c r="P13" s="28">
        <v>0.5201388888888888</v>
      </c>
      <c r="Q13" s="29">
        <v>0.5229166666666667</v>
      </c>
      <c r="R13" s="12">
        <f t="shared" si="1"/>
        <v>0.002777777777777879</v>
      </c>
      <c r="S13" s="15">
        <v>0</v>
      </c>
      <c r="T13" s="20">
        <v>0.5236111111111111</v>
      </c>
      <c r="U13" s="22">
        <v>0.5567245370370371</v>
      </c>
      <c r="V13" s="9">
        <f t="shared" si="3"/>
        <v>0.03311342592592592</v>
      </c>
      <c r="W13" s="9">
        <f t="shared" si="4"/>
        <v>0.022002314814814808</v>
      </c>
      <c r="X13" s="33">
        <v>0.5569444444444445</v>
      </c>
      <c r="Y13" s="29">
        <v>0.5881944444444445</v>
      </c>
      <c r="Z13" s="15">
        <f t="shared" si="5"/>
        <v>0.03125</v>
      </c>
      <c r="AA13" s="36">
        <v>0</v>
      </c>
      <c r="AB13" s="47">
        <v>1</v>
      </c>
      <c r="AC13" s="4">
        <f t="shared" si="6"/>
        <v>0.030358796296296266</v>
      </c>
    </row>
    <row r="14" spans="1:29" ht="12.75">
      <c r="A14">
        <v>6</v>
      </c>
      <c r="B14" t="s">
        <v>27</v>
      </c>
      <c r="C14" t="s">
        <v>34</v>
      </c>
      <c r="D14" t="s">
        <v>10</v>
      </c>
      <c r="E14" t="s">
        <v>43</v>
      </c>
      <c r="F14" t="s">
        <v>54</v>
      </c>
      <c r="G14" s="3">
        <v>4200</v>
      </c>
      <c r="H14" s="28">
        <v>0.49375</v>
      </c>
      <c r="I14" s="29">
        <v>0.5111111111111112</v>
      </c>
      <c r="J14" s="29">
        <f t="shared" si="0"/>
        <v>0.01736111111111116</v>
      </c>
      <c r="K14" s="12">
        <v>0</v>
      </c>
      <c r="L14" s="20">
        <v>0.5111111111111112</v>
      </c>
      <c r="M14" s="9">
        <v>0.5277083333333333</v>
      </c>
      <c r="N14" s="21">
        <f t="shared" si="2"/>
        <v>0.016597222222222152</v>
      </c>
      <c r="O14" s="9">
        <f t="shared" si="7"/>
        <v>0.00687499999999993</v>
      </c>
      <c r="P14" s="28">
        <v>0.5270833333333333</v>
      </c>
      <c r="Q14" s="29">
        <v>0.5298611111111111</v>
      </c>
      <c r="R14" s="12">
        <f t="shared" si="1"/>
        <v>0.002777777777777768</v>
      </c>
      <c r="S14" s="15">
        <v>0</v>
      </c>
      <c r="T14" s="20">
        <v>0.5305555555555556</v>
      </c>
      <c r="U14" s="22">
        <v>0.5502546296296297</v>
      </c>
      <c r="V14" s="9">
        <f t="shared" si="3"/>
        <v>0.01969907407407412</v>
      </c>
      <c r="W14" s="9">
        <f t="shared" si="4"/>
        <v>0.008587962962963007</v>
      </c>
      <c r="X14" s="33">
        <v>0.5506944444444445</v>
      </c>
      <c r="Y14" s="29">
        <v>0.5819444444444445</v>
      </c>
      <c r="Z14" s="15">
        <f t="shared" si="5"/>
        <v>0.03125</v>
      </c>
      <c r="AA14" s="36">
        <v>0</v>
      </c>
      <c r="AB14" s="47">
        <v>1</v>
      </c>
      <c r="AC14" s="4">
        <f t="shared" si="6"/>
        <v>0.015462962962962937</v>
      </c>
    </row>
    <row r="15" spans="1:29" ht="12.75">
      <c r="A15">
        <v>7</v>
      </c>
      <c r="B15" t="s">
        <v>20</v>
      </c>
      <c r="C15" t="s">
        <v>35</v>
      </c>
      <c r="D15" t="s">
        <v>62</v>
      </c>
      <c r="E15" t="s">
        <v>47</v>
      </c>
      <c r="F15" t="s">
        <v>54</v>
      </c>
      <c r="G15">
        <v>3500</v>
      </c>
      <c r="H15" s="28">
        <v>0.4770833333333333</v>
      </c>
      <c r="I15" s="29">
        <v>0.49444444444444446</v>
      </c>
      <c r="J15" s="29">
        <f t="shared" si="0"/>
        <v>0.01736111111111116</v>
      </c>
      <c r="K15" s="12">
        <v>0</v>
      </c>
      <c r="L15" s="20">
        <v>0.49513888888888885</v>
      </c>
      <c r="M15" s="9">
        <v>0.5112037037037037</v>
      </c>
      <c r="N15" s="21">
        <f t="shared" si="2"/>
        <v>0.016064814814814865</v>
      </c>
      <c r="O15" s="9">
        <f t="shared" si="7"/>
        <v>0.006342592592592643</v>
      </c>
      <c r="P15" s="28">
        <v>0.5111111111111112</v>
      </c>
      <c r="Q15" s="29">
        <v>0.513888888888889</v>
      </c>
      <c r="R15" s="12">
        <f t="shared" si="1"/>
        <v>0.002777777777777768</v>
      </c>
      <c r="S15" s="15">
        <v>0</v>
      </c>
      <c r="T15" s="20">
        <v>0.513888888888889</v>
      </c>
      <c r="U15" s="22">
        <v>0.5339814814814815</v>
      </c>
      <c r="V15" s="9">
        <f t="shared" si="3"/>
        <v>0.02009259259259255</v>
      </c>
      <c r="W15" s="9">
        <f t="shared" si="4"/>
        <v>0.00898148148148144</v>
      </c>
      <c r="X15" s="33">
        <v>0.5340277777777778</v>
      </c>
      <c r="Y15" s="29">
        <v>0.5652777777777778</v>
      </c>
      <c r="Z15" s="15">
        <f t="shared" si="5"/>
        <v>0.03125</v>
      </c>
      <c r="AA15" s="36">
        <v>0</v>
      </c>
      <c r="AB15" s="47">
        <v>1</v>
      </c>
      <c r="AC15" s="4">
        <f t="shared" si="6"/>
        <v>0.015324074074074082</v>
      </c>
    </row>
    <row r="16" spans="1:29" ht="12.75">
      <c r="A16">
        <v>9</v>
      </c>
      <c r="B16" t="s">
        <v>21</v>
      </c>
      <c r="C16" t="s">
        <v>36</v>
      </c>
      <c r="E16" t="s">
        <v>43</v>
      </c>
      <c r="F16" t="s">
        <v>57</v>
      </c>
      <c r="G16">
        <v>3000</v>
      </c>
      <c r="H16" s="28"/>
      <c r="I16" s="29"/>
      <c r="J16" s="29">
        <f t="shared" si="0"/>
        <v>0</v>
      </c>
      <c r="K16" s="12">
        <v>0</v>
      </c>
      <c r="L16" s="20"/>
      <c r="M16" s="9"/>
      <c r="N16" s="21">
        <f t="shared" si="2"/>
        <v>0</v>
      </c>
      <c r="O16" s="9">
        <f t="shared" si="7"/>
        <v>-0.009722222222222222</v>
      </c>
      <c r="P16" s="28"/>
      <c r="Q16" s="29"/>
      <c r="R16" s="12">
        <f t="shared" si="1"/>
        <v>0</v>
      </c>
      <c r="S16" s="15">
        <v>0</v>
      </c>
      <c r="T16" s="20"/>
      <c r="U16" s="22"/>
      <c r="V16" s="9">
        <f t="shared" si="3"/>
        <v>0</v>
      </c>
      <c r="W16" s="9">
        <f t="shared" si="4"/>
        <v>-0.011111111111111112</v>
      </c>
      <c r="X16" s="33"/>
      <c r="Y16" s="29"/>
      <c r="Z16" s="15">
        <f t="shared" si="5"/>
        <v>0</v>
      </c>
      <c r="AA16" s="36">
        <v>0</v>
      </c>
      <c r="AB16" s="47">
        <v>0</v>
      </c>
      <c r="AC16" s="4">
        <f t="shared" si="6"/>
        <v>-0.020833333333333336</v>
      </c>
    </row>
    <row r="17" spans="1:29" ht="12.75">
      <c r="A17">
        <v>10</v>
      </c>
      <c r="B17" t="s">
        <v>22</v>
      </c>
      <c r="C17" t="s">
        <v>37</v>
      </c>
      <c r="E17" t="s">
        <v>44</v>
      </c>
      <c r="F17" t="s">
        <v>58</v>
      </c>
      <c r="G17">
        <v>2000</v>
      </c>
      <c r="H17" s="28">
        <v>0.4909722222222222</v>
      </c>
      <c r="I17" s="29">
        <v>0.5083333333333333</v>
      </c>
      <c r="J17" s="29">
        <f t="shared" si="0"/>
        <v>0.017361111111111105</v>
      </c>
      <c r="K17" s="12">
        <v>0</v>
      </c>
      <c r="L17" s="20">
        <v>0.5083333333333333</v>
      </c>
      <c r="M17" s="9">
        <v>0.5267824074074073</v>
      </c>
      <c r="N17" s="21">
        <f t="shared" si="2"/>
        <v>0.018449074074074034</v>
      </c>
      <c r="O17" s="9">
        <f t="shared" si="7"/>
        <v>0.008726851851851812</v>
      </c>
      <c r="P17" s="28">
        <v>0.5263888888888889</v>
      </c>
      <c r="Q17" s="29">
        <v>0.5291666666666667</v>
      </c>
      <c r="R17" s="12">
        <f t="shared" si="1"/>
        <v>0.002777777777777768</v>
      </c>
      <c r="S17" s="15">
        <v>0</v>
      </c>
      <c r="T17" s="20">
        <v>0.5291666666666667</v>
      </c>
      <c r="U17" s="22">
        <v>0.5521875</v>
      </c>
      <c r="V17" s="9">
        <f t="shared" si="3"/>
        <v>0.02302083333333338</v>
      </c>
      <c r="W17" s="9">
        <f t="shared" si="4"/>
        <v>0.011909722222222268</v>
      </c>
      <c r="X17" s="33">
        <v>0.5527777777777778</v>
      </c>
      <c r="Y17" s="29">
        <v>0.5840277777777778</v>
      </c>
      <c r="Z17" s="15">
        <f t="shared" si="5"/>
        <v>0.03125</v>
      </c>
      <c r="AA17" s="36">
        <v>0</v>
      </c>
      <c r="AB17" s="47">
        <v>1</v>
      </c>
      <c r="AC17" s="4">
        <f t="shared" si="6"/>
        <v>0.020636574074074078</v>
      </c>
    </row>
    <row r="18" spans="1:29" ht="12.75">
      <c r="A18">
        <v>11</v>
      </c>
      <c r="B18" t="s">
        <v>23</v>
      </c>
      <c r="C18" t="s">
        <v>31</v>
      </c>
      <c r="D18" t="s">
        <v>9</v>
      </c>
      <c r="E18" t="s">
        <v>48</v>
      </c>
      <c r="F18" t="s">
        <v>59</v>
      </c>
      <c r="G18">
        <v>3000</v>
      </c>
      <c r="H18" s="28">
        <v>0.49583333333333335</v>
      </c>
      <c r="I18" s="29">
        <v>0.5131944444444444</v>
      </c>
      <c r="J18" s="29">
        <f t="shared" si="0"/>
        <v>0.01736111111111105</v>
      </c>
      <c r="K18" s="12">
        <v>0</v>
      </c>
      <c r="L18" s="20">
        <v>0.5131944444444444</v>
      </c>
      <c r="M18" s="9">
        <v>0.5293402777777778</v>
      </c>
      <c r="N18" s="21">
        <f t="shared" si="2"/>
        <v>0.016145833333333415</v>
      </c>
      <c r="O18" s="9">
        <f t="shared" si="7"/>
        <v>0.006423611111111192</v>
      </c>
      <c r="P18" s="28">
        <v>0.5291666666666667</v>
      </c>
      <c r="Q18" s="29">
        <v>0.5319444444444444</v>
      </c>
      <c r="R18" s="12">
        <f t="shared" si="1"/>
        <v>0.002777777777777768</v>
      </c>
      <c r="S18" s="15">
        <v>0</v>
      </c>
      <c r="T18" s="20">
        <v>0.5319444444444444</v>
      </c>
      <c r="U18" s="22">
        <v>0.552037037037037</v>
      </c>
      <c r="V18" s="9">
        <f t="shared" si="3"/>
        <v>0.02009259259259255</v>
      </c>
      <c r="W18" s="9">
        <f t="shared" si="4"/>
        <v>0.00898148148148144</v>
      </c>
      <c r="X18" s="33">
        <v>0.5520833333333334</v>
      </c>
      <c r="Y18" s="29">
        <v>0.5833333333333334</v>
      </c>
      <c r="Z18" s="15">
        <f t="shared" si="5"/>
        <v>0.03125</v>
      </c>
      <c r="AA18" s="36">
        <v>0</v>
      </c>
      <c r="AB18" s="47">
        <v>1</v>
      </c>
      <c r="AC18" s="4">
        <f t="shared" si="6"/>
        <v>0.015405092592592632</v>
      </c>
    </row>
    <row r="19" spans="1:29" ht="12.75">
      <c r="A19">
        <v>12</v>
      </c>
      <c r="B19" t="s">
        <v>28</v>
      </c>
      <c r="C19" t="s">
        <v>30</v>
      </c>
      <c r="D19" t="s">
        <v>13</v>
      </c>
      <c r="E19" t="s">
        <v>49</v>
      </c>
      <c r="F19" t="s">
        <v>53</v>
      </c>
      <c r="G19">
        <v>3900</v>
      </c>
      <c r="H19" s="28">
        <v>0.49722222222222223</v>
      </c>
      <c r="I19" s="29">
        <v>0.5145833333333333</v>
      </c>
      <c r="J19" s="29">
        <f t="shared" si="0"/>
        <v>0.01736111111111105</v>
      </c>
      <c r="K19" s="12">
        <v>0</v>
      </c>
      <c r="L19" s="20">
        <v>0.5145833333333333</v>
      </c>
      <c r="M19" s="9">
        <v>0.5424768518518518</v>
      </c>
      <c r="N19" s="21">
        <f t="shared" si="2"/>
        <v>0.027893518518518512</v>
      </c>
      <c r="O19" s="9">
        <f t="shared" si="7"/>
        <v>0.01817129629629629</v>
      </c>
      <c r="P19" s="28">
        <v>0.5423611111111112</v>
      </c>
      <c r="Q19" s="29">
        <v>0.545138888888889</v>
      </c>
      <c r="R19" s="12">
        <f t="shared" si="1"/>
        <v>0.002777777777777768</v>
      </c>
      <c r="S19" s="15">
        <v>0</v>
      </c>
      <c r="T19" s="20">
        <v>0.545138888888889</v>
      </c>
      <c r="U19" s="22">
        <v>0.5656365740740741</v>
      </c>
      <c r="V19" s="9">
        <f t="shared" si="3"/>
        <v>0.020497685185185133</v>
      </c>
      <c r="W19" s="9">
        <f t="shared" si="4"/>
        <v>0.009386574074074021</v>
      </c>
      <c r="X19" s="33">
        <v>0.5659722222222222</v>
      </c>
      <c r="Y19" s="29">
        <v>0.5972222222222222</v>
      </c>
      <c r="Z19" s="15">
        <f t="shared" si="5"/>
        <v>0.03125</v>
      </c>
      <c r="AA19" s="36">
        <v>0</v>
      </c>
      <c r="AB19" s="47">
        <v>1</v>
      </c>
      <c r="AC19" s="4">
        <f t="shared" si="6"/>
        <v>0.02755787037037031</v>
      </c>
    </row>
    <row r="20" spans="1:29" ht="12.75">
      <c r="A20">
        <v>18</v>
      </c>
      <c r="B20" t="s">
        <v>29</v>
      </c>
      <c r="C20" t="s">
        <v>38</v>
      </c>
      <c r="D20" t="s">
        <v>10</v>
      </c>
      <c r="E20" t="s">
        <v>50</v>
      </c>
      <c r="F20" t="s">
        <v>60</v>
      </c>
      <c r="G20">
        <v>4200</v>
      </c>
      <c r="H20" s="28">
        <v>0.48125</v>
      </c>
      <c r="I20" s="29">
        <v>0.4986111111111111</v>
      </c>
      <c r="J20" s="29">
        <f t="shared" si="0"/>
        <v>0.017361111111111105</v>
      </c>
      <c r="K20" s="12">
        <v>0</v>
      </c>
      <c r="L20" s="20">
        <v>0.4993055555555555</v>
      </c>
      <c r="M20" s="9">
        <v>0.5161574074074075</v>
      </c>
      <c r="N20" s="21">
        <f t="shared" si="2"/>
        <v>0.01685185185185195</v>
      </c>
      <c r="O20" s="9">
        <f t="shared" si="7"/>
        <v>0.007129629629629729</v>
      </c>
      <c r="P20" s="28">
        <v>0.5159722222222222</v>
      </c>
      <c r="Q20" s="29">
        <v>0.51875</v>
      </c>
      <c r="R20" s="12">
        <f t="shared" si="1"/>
        <v>0.002777777777777879</v>
      </c>
      <c r="S20" s="15">
        <v>0</v>
      </c>
      <c r="T20" s="20">
        <v>0.51875</v>
      </c>
      <c r="U20" s="22">
        <v>0.5485300925925926</v>
      </c>
      <c r="V20" s="9">
        <f t="shared" si="3"/>
        <v>0.02978009259259251</v>
      </c>
      <c r="W20" s="9">
        <f t="shared" si="4"/>
        <v>0.018668981481481398</v>
      </c>
      <c r="X20" s="33">
        <v>0.548611111111111</v>
      </c>
      <c r="Y20" s="29">
        <v>0.579861111111111</v>
      </c>
      <c r="Z20" s="15">
        <f t="shared" si="5"/>
        <v>0.03125</v>
      </c>
      <c r="AA20" s="36">
        <v>0</v>
      </c>
      <c r="AB20" s="47">
        <v>1</v>
      </c>
      <c r="AC20" s="4">
        <f t="shared" si="6"/>
        <v>0.025798611111111126</v>
      </c>
    </row>
    <row r="21" spans="1:29" ht="12.75">
      <c r="A21">
        <v>15</v>
      </c>
      <c r="B21" t="s">
        <v>24</v>
      </c>
      <c r="C21" t="s">
        <v>39</v>
      </c>
      <c r="E21" t="s">
        <v>51</v>
      </c>
      <c r="F21" t="s">
        <v>54</v>
      </c>
      <c r="G21">
        <v>4500</v>
      </c>
      <c r="H21" s="28">
        <v>0.47361111111111115</v>
      </c>
      <c r="I21" s="29">
        <v>0.4909722222222222</v>
      </c>
      <c r="J21" s="29">
        <f t="shared" si="0"/>
        <v>0.01736111111111105</v>
      </c>
      <c r="K21" s="12">
        <v>0</v>
      </c>
      <c r="L21" s="20">
        <v>0.4909722222222222</v>
      </c>
      <c r="M21" s="9">
        <v>0.50625</v>
      </c>
      <c r="N21" s="21">
        <f t="shared" si="2"/>
        <v>0.015277777777777779</v>
      </c>
      <c r="O21" s="9">
        <f t="shared" si="7"/>
        <v>0.005555555555555557</v>
      </c>
      <c r="P21" s="28">
        <v>0.50625</v>
      </c>
      <c r="Q21" s="29">
        <v>0.5090277777777777</v>
      </c>
      <c r="R21" s="12">
        <f t="shared" si="1"/>
        <v>0.002777777777777768</v>
      </c>
      <c r="S21" s="15">
        <v>0</v>
      </c>
      <c r="T21" s="20">
        <v>0.5090277777777777</v>
      </c>
      <c r="U21" s="22">
        <v>0.5278240740740741</v>
      </c>
      <c r="V21" s="9">
        <f t="shared" si="3"/>
        <v>0.01879629629629631</v>
      </c>
      <c r="W21" s="9">
        <f t="shared" si="4"/>
        <v>0.007685185185185199</v>
      </c>
      <c r="X21" s="33">
        <v>0.5284722222222222</v>
      </c>
      <c r="Y21" s="29">
        <v>0.5597222222222222</v>
      </c>
      <c r="Z21" s="15">
        <f t="shared" si="5"/>
        <v>0.03125</v>
      </c>
      <c r="AA21" s="36">
        <v>0</v>
      </c>
      <c r="AB21" s="47">
        <v>1</v>
      </c>
      <c r="AC21" s="4">
        <f t="shared" si="6"/>
        <v>0.013240740740740756</v>
      </c>
    </row>
    <row r="22" spans="1:29" ht="13.5" thickBot="1">
      <c r="A22">
        <v>16</v>
      </c>
      <c r="B22" t="s">
        <v>25</v>
      </c>
      <c r="C22" t="s">
        <v>40</v>
      </c>
      <c r="D22" t="s">
        <v>61</v>
      </c>
      <c r="E22" t="s">
        <v>52</v>
      </c>
      <c r="F22" t="s">
        <v>53</v>
      </c>
      <c r="G22">
        <v>5000</v>
      </c>
      <c r="H22" s="40"/>
      <c r="I22" s="41"/>
      <c r="J22" s="29">
        <f t="shared" si="0"/>
        <v>0</v>
      </c>
      <c r="K22" s="12">
        <v>0</v>
      </c>
      <c r="L22" s="37"/>
      <c r="M22" s="38"/>
      <c r="N22" s="39">
        <f t="shared" si="2"/>
        <v>0</v>
      </c>
      <c r="O22" s="9">
        <f t="shared" si="7"/>
        <v>-0.009722222222222222</v>
      </c>
      <c r="P22" s="40"/>
      <c r="Q22" s="41" t="s">
        <v>12</v>
      </c>
      <c r="R22" s="11" t="e">
        <f t="shared" si="1"/>
        <v>#VALUE!</v>
      </c>
      <c r="S22" s="15">
        <v>0</v>
      </c>
      <c r="T22" s="37"/>
      <c r="U22" s="42"/>
      <c r="V22" s="38">
        <f t="shared" si="3"/>
        <v>0</v>
      </c>
      <c r="W22" s="9">
        <f t="shared" si="4"/>
        <v>-0.011111111111111112</v>
      </c>
      <c r="X22" s="43"/>
      <c r="Y22" s="41"/>
      <c r="Z22" s="14">
        <f t="shared" si="5"/>
        <v>0</v>
      </c>
      <c r="AA22" s="44">
        <v>0</v>
      </c>
      <c r="AB22" s="47">
        <v>0</v>
      </c>
      <c r="AC22" s="4">
        <f t="shared" si="6"/>
        <v>-0.020833333333333336</v>
      </c>
    </row>
  </sheetData>
  <mergeCells count="5">
    <mergeCell ref="X4:Z4"/>
    <mergeCell ref="H4:J4"/>
    <mergeCell ref="L4:N4"/>
    <mergeCell ref="P4:R4"/>
    <mergeCell ref="T4:V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2"/>
  <sheetViews>
    <sheetView workbookViewId="0" topLeftCell="A1">
      <selection activeCell="D1" sqref="D1:G16384"/>
    </sheetView>
  </sheetViews>
  <sheetFormatPr defaultColWidth="11.00390625" defaultRowHeight="14.25"/>
  <cols>
    <col min="1" max="1" width="9.625" style="0" customWidth="1"/>
    <col min="2" max="2" width="21.625" style="0" customWidth="1"/>
    <col min="3" max="3" width="14.875" style="0" bestFit="1" customWidth="1"/>
    <col min="4" max="4" width="8.50390625" style="0" hidden="1" customWidth="1"/>
    <col min="5" max="5" width="23.125" style="0" hidden="1" customWidth="1"/>
    <col min="6" max="6" width="15.375" style="0" hidden="1" customWidth="1"/>
    <col min="7" max="7" width="8.50390625" style="0" hidden="1" customWidth="1"/>
    <col min="28" max="28" width="6.125" style="47" customWidth="1"/>
  </cols>
  <sheetData>
    <row r="1" spans="1:29" ht="16.5">
      <c r="A1" s="1" t="s">
        <v>12</v>
      </c>
      <c r="AC1" t="s">
        <v>12</v>
      </c>
    </row>
    <row r="2" spans="8:27" ht="13.5" thickBot="1">
      <c r="H2" t="s">
        <v>89</v>
      </c>
      <c r="J2" s="29">
        <v>0.017361111111111112</v>
      </c>
      <c r="K2" s="29"/>
      <c r="L2" t="s">
        <v>89</v>
      </c>
      <c r="N2" s="4">
        <v>0.009722222222222222</v>
      </c>
      <c r="O2" s="4"/>
      <c r="P2" t="s">
        <v>89</v>
      </c>
      <c r="R2" s="4">
        <v>0.002777777777777778</v>
      </c>
      <c r="T2" t="s">
        <v>89</v>
      </c>
      <c r="V2" s="4">
        <v>0.011111111111111112</v>
      </c>
      <c r="X2" t="s">
        <v>89</v>
      </c>
      <c r="Y2" s="10"/>
      <c r="Z2" s="10"/>
      <c r="AA2" s="13">
        <v>0.03125</v>
      </c>
    </row>
    <row r="3" spans="10:28" s="4" customFormat="1" ht="13.5" customHeight="1" hidden="1">
      <c r="J3" s="11">
        <v>0.03068287037037037</v>
      </c>
      <c r="K3" s="12"/>
      <c r="N3" s="4">
        <v>0.010416666666666666</v>
      </c>
      <c r="R3" s="11">
        <v>0.027777777777777776</v>
      </c>
      <c r="S3" s="12"/>
      <c r="V3" s="4">
        <v>0.02584490740740741</v>
      </c>
      <c r="X3" s="13"/>
      <c r="Y3" s="13"/>
      <c r="Z3" s="14">
        <v>0.013888888888888888</v>
      </c>
      <c r="AA3" s="15"/>
      <c r="AB3" s="47"/>
    </row>
    <row r="4" spans="1:29" ht="26.25" customHeight="1">
      <c r="A4" s="2" t="s">
        <v>0</v>
      </c>
      <c r="B4" t="s">
        <v>1</v>
      </c>
      <c r="C4" t="s">
        <v>2</v>
      </c>
      <c r="D4" s="2" t="s">
        <v>3</v>
      </c>
      <c r="E4" t="s">
        <v>41</v>
      </c>
      <c r="F4" t="s">
        <v>4</v>
      </c>
      <c r="G4" t="s">
        <v>5</v>
      </c>
      <c r="H4" s="66" t="s">
        <v>74</v>
      </c>
      <c r="I4" s="67"/>
      <c r="J4" s="67"/>
      <c r="K4" s="24"/>
      <c r="L4" s="62" t="s">
        <v>75</v>
      </c>
      <c r="M4" s="63"/>
      <c r="N4" s="63"/>
      <c r="O4" s="57"/>
      <c r="P4" s="66" t="s">
        <v>74</v>
      </c>
      <c r="Q4" s="67"/>
      <c r="R4" s="67"/>
      <c r="S4" s="24"/>
      <c r="T4" s="62" t="s">
        <v>75</v>
      </c>
      <c r="U4" s="63"/>
      <c r="V4" s="63"/>
      <c r="W4" s="16"/>
      <c r="X4" s="64" t="s">
        <v>74</v>
      </c>
      <c r="Y4" s="65"/>
      <c r="Z4" s="65"/>
      <c r="AA4" s="46"/>
      <c r="AB4" s="50"/>
      <c r="AC4" s="6"/>
    </row>
    <row r="5" spans="8:29" s="17" customFormat="1" ht="36.75">
      <c r="H5" s="25" t="s">
        <v>79</v>
      </c>
      <c r="I5" s="26" t="s">
        <v>80</v>
      </c>
      <c r="J5" s="26"/>
      <c r="K5" s="26"/>
      <c r="L5" s="18" t="s">
        <v>80</v>
      </c>
      <c r="M5" s="19" t="s">
        <v>81</v>
      </c>
      <c r="N5" s="19"/>
      <c r="O5" s="56"/>
      <c r="P5" s="25" t="s">
        <v>81</v>
      </c>
      <c r="Q5" s="26" t="s">
        <v>82</v>
      </c>
      <c r="R5" s="26"/>
      <c r="S5" s="26"/>
      <c r="T5" s="18" t="s">
        <v>82</v>
      </c>
      <c r="U5" s="19" t="s">
        <v>83</v>
      </c>
      <c r="V5" s="19"/>
      <c r="W5" s="19"/>
      <c r="X5" s="30" t="s">
        <v>83</v>
      </c>
      <c r="Y5" s="31" t="s">
        <v>84</v>
      </c>
      <c r="Z5" s="31"/>
      <c r="AA5" s="31"/>
      <c r="AB5" s="54" t="s">
        <v>95</v>
      </c>
      <c r="AC5" s="59" t="s">
        <v>76</v>
      </c>
    </row>
    <row r="6" spans="8:29" s="17" customFormat="1" ht="12.75">
      <c r="H6" s="25" t="s">
        <v>73</v>
      </c>
      <c r="I6" s="26" t="s">
        <v>70</v>
      </c>
      <c r="J6" s="26"/>
      <c r="K6" s="26"/>
      <c r="L6" s="18" t="s">
        <v>70</v>
      </c>
      <c r="M6" s="19" t="s">
        <v>86</v>
      </c>
      <c r="N6" s="19"/>
      <c r="O6" s="56"/>
      <c r="P6" s="25" t="s">
        <v>87</v>
      </c>
      <c r="Q6" s="26" t="s">
        <v>71</v>
      </c>
      <c r="R6" s="26"/>
      <c r="S6" s="26"/>
      <c r="T6" s="18" t="s">
        <v>71</v>
      </c>
      <c r="U6" s="19" t="s">
        <v>72</v>
      </c>
      <c r="V6" s="19"/>
      <c r="W6" s="19"/>
      <c r="X6" s="30" t="s">
        <v>72</v>
      </c>
      <c r="Y6" s="31" t="s">
        <v>73</v>
      </c>
      <c r="Z6" s="31"/>
      <c r="AA6" s="31"/>
      <c r="AB6" s="60"/>
      <c r="AC6" s="59"/>
    </row>
    <row r="7" spans="8:29" s="17" customFormat="1" ht="12.75">
      <c r="H7" s="25" t="s">
        <v>77</v>
      </c>
      <c r="I7" s="26" t="s">
        <v>78</v>
      </c>
      <c r="J7" s="26" t="s">
        <v>85</v>
      </c>
      <c r="K7" s="19" t="s">
        <v>91</v>
      </c>
      <c r="L7" s="18" t="s">
        <v>77</v>
      </c>
      <c r="M7" s="19" t="s">
        <v>78</v>
      </c>
      <c r="N7" s="19" t="s">
        <v>85</v>
      </c>
      <c r="O7" s="56" t="s">
        <v>91</v>
      </c>
      <c r="P7" s="25" t="s">
        <v>77</v>
      </c>
      <c r="Q7" s="26" t="s">
        <v>78</v>
      </c>
      <c r="R7" s="26" t="s">
        <v>85</v>
      </c>
      <c r="S7" s="19" t="s">
        <v>91</v>
      </c>
      <c r="T7" s="18" t="s">
        <v>77</v>
      </c>
      <c r="U7" s="19" t="s">
        <v>78</v>
      </c>
      <c r="V7" s="19" t="s">
        <v>85</v>
      </c>
      <c r="W7" s="19" t="s">
        <v>91</v>
      </c>
      <c r="X7" s="30" t="s">
        <v>77</v>
      </c>
      <c r="Y7" s="31" t="s">
        <v>78</v>
      </c>
      <c r="Z7" s="31" t="s">
        <v>85</v>
      </c>
      <c r="AA7" s="19" t="s">
        <v>91</v>
      </c>
      <c r="AB7" s="60"/>
      <c r="AC7" s="59" t="s">
        <v>12</v>
      </c>
    </row>
    <row r="8" spans="8:29" ht="12.75">
      <c r="H8" s="27"/>
      <c r="I8" s="12"/>
      <c r="J8" s="12" t="s">
        <v>12</v>
      </c>
      <c r="K8" s="12"/>
      <c r="L8" s="20"/>
      <c r="M8" s="9"/>
      <c r="N8" s="9" t="s">
        <v>12</v>
      </c>
      <c r="O8" s="21"/>
      <c r="P8" s="28"/>
      <c r="Q8" s="29"/>
      <c r="R8" s="12" t="s">
        <v>12</v>
      </c>
      <c r="S8" s="15" t="s">
        <v>12</v>
      </c>
      <c r="T8" s="20"/>
      <c r="U8" s="23"/>
      <c r="V8" s="9" t="s">
        <v>12</v>
      </c>
      <c r="W8" s="9"/>
      <c r="X8" s="32"/>
      <c r="Y8" s="29"/>
      <c r="Z8" s="15" t="s">
        <v>12</v>
      </c>
      <c r="AA8" s="15" t="s">
        <v>12</v>
      </c>
      <c r="AB8" s="50"/>
      <c r="AC8" s="8" t="s">
        <v>12</v>
      </c>
    </row>
    <row r="9" spans="1:29" ht="12.75">
      <c r="A9">
        <v>1</v>
      </c>
      <c r="B9" t="s">
        <v>16</v>
      </c>
      <c r="C9" t="s">
        <v>32</v>
      </c>
      <c r="D9" t="s">
        <v>63</v>
      </c>
      <c r="E9" t="s">
        <v>42</v>
      </c>
      <c r="F9" t="s">
        <v>53</v>
      </c>
      <c r="G9">
        <v>5300</v>
      </c>
      <c r="H9" s="28">
        <v>0.5791666666666667</v>
      </c>
      <c r="I9" s="29">
        <v>0.6069444444444444</v>
      </c>
      <c r="J9" s="12">
        <f aca="true" t="shared" si="0" ref="J9:J22">I9-H9</f>
        <v>0.02777777777777768</v>
      </c>
      <c r="K9" s="12">
        <v>0.010416666666666666</v>
      </c>
      <c r="L9" s="20">
        <v>0.6069444444444444</v>
      </c>
      <c r="M9" s="9">
        <v>0.6202662037037037</v>
      </c>
      <c r="N9" s="9">
        <f>M9-L9</f>
        <v>0.01332175925925927</v>
      </c>
      <c r="O9" s="21">
        <f>+N9-$N$2</f>
        <v>0.003599537037037047</v>
      </c>
      <c r="P9" s="28">
        <v>0.6201388888888889</v>
      </c>
      <c r="Q9" s="29">
        <v>0.6222222222222222</v>
      </c>
      <c r="R9" s="12">
        <f aca="true" t="shared" si="1" ref="R9:R22">Q9-P9</f>
        <v>0.002083333333333326</v>
      </c>
      <c r="S9" s="15">
        <v>0</v>
      </c>
      <c r="T9" s="20">
        <v>0.6229166666666667</v>
      </c>
      <c r="U9" s="22">
        <v>0.6390046296296296</v>
      </c>
      <c r="V9" s="9">
        <f>U9-T9</f>
        <v>0.016087962962962887</v>
      </c>
      <c r="W9" s="9">
        <f>+V9-$V$2</f>
        <v>0.004976851851851776</v>
      </c>
      <c r="X9" s="33">
        <v>0.6395833333333333</v>
      </c>
      <c r="Y9" s="29">
        <v>0.6708333333333334</v>
      </c>
      <c r="Z9" s="15">
        <f>Y9-X9</f>
        <v>0.03125000000000011</v>
      </c>
      <c r="AA9" s="15">
        <v>0</v>
      </c>
      <c r="AB9" s="50">
        <v>1</v>
      </c>
      <c r="AC9" s="8">
        <f>+K9+O9+S9+W9+AA9</f>
        <v>0.01899305555555549</v>
      </c>
    </row>
    <row r="10" spans="1:29" ht="12.75">
      <c r="A10">
        <v>2</v>
      </c>
      <c r="B10" t="s">
        <v>7</v>
      </c>
      <c r="C10" t="s">
        <v>6</v>
      </c>
      <c r="D10" t="s">
        <v>8</v>
      </c>
      <c r="E10" t="s">
        <v>43</v>
      </c>
      <c r="F10" t="s">
        <v>54</v>
      </c>
      <c r="G10" s="3">
        <v>4500</v>
      </c>
      <c r="H10" s="28">
        <v>0.576388888888889</v>
      </c>
      <c r="I10" s="29">
        <v>0.59375</v>
      </c>
      <c r="J10" s="12">
        <f t="shared" si="0"/>
        <v>0.01736111111111105</v>
      </c>
      <c r="K10" s="12">
        <v>0</v>
      </c>
      <c r="L10" s="20">
        <v>0.59375</v>
      </c>
      <c r="M10" s="9">
        <v>0.6069675925925926</v>
      </c>
      <c r="N10" s="9">
        <f aca="true" t="shared" si="2" ref="N10:N22">M10-L10</f>
        <v>0.013217592592592586</v>
      </c>
      <c r="O10" s="21">
        <f>+N10-$N$2</f>
        <v>0.003495370370370364</v>
      </c>
      <c r="P10" s="28">
        <v>0.6069444444444444</v>
      </c>
      <c r="Q10" s="29">
        <v>0.6097222222222222</v>
      </c>
      <c r="R10" s="12">
        <f t="shared" si="1"/>
        <v>0.002777777777777768</v>
      </c>
      <c r="S10" s="15">
        <v>0</v>
      </c>
      <c r="T10" s="20">
        <v>0.6097222222222222</v>
      </c>
      <c r="U10" s="22">
        <v>0.663587962962963</v>
      </c>
      <c r="V10" s="9">
        <f aca="true" t="shared" si="3" ref="V10:V22">U10-T10</f>
        <v>0.0538657407407408</v>
      </c>
      <c r="W10" s="9">
        <f aca="true" t="shared" si="4" ref="W10:W22">+V10-$V$2</f>
        <v>0.042754629629629684</v>
      </c>
      <c r="X10" s="33">
        <v>0.6638888888888889</v>
      </c>
      <c r="Y10" s="29">
        <v>0.6944444444444445</v>
      </c>
      <c r="Z10" s="15">
        <f aca="true" t="shared" si="5" ref="Z10:Z22">Y10-X10</f>
        <v>0.03055555555555567</v>
      </c>
      <c r="AA10" s="15">
        <v>0</v>
      </c>
      <c r="AB10" s="53">
        <v>1</v>
      </c>
      <c r="AC10" s="8">
        <f aca="true" t="shared" si="6" ref="AC10:AC22">+K10+O10+S10+W10+AA10</f>
        <v>0.04625000000000005</v>
      </c>
    </row>
    <row r="11" spans="1:29" ht="12.75">
      <c r="A11">
        <v>3</v>
      </c>
      <c r="B11" t="s">
        <v>64</v>
      </c>
      <c r="C11" t="s">
        <v>65</v>
      </c>
      <c r="D11" t="s">
        <v>11</v>
      </c>
      <c r="E11" t="s">
        <v>44</v>
      </c>
      <c r="F11" t="s">
        <v>54</v>
      </c>
      <c r="G11" s="3">
        <v>4500</v>
      </c>
      <c r="H11" s="28">
        <v>0.5805555555555556</v>
      </c>
      <c r="I11" s="29">
        <v>0.5979166666666667</v>
      </c>
      <c r="J11" s="12">
        <f t="shared" si="0"/>
        <v>0.01736111111111105</v>
      </c>
      <c r="K11" s="12">
        <v>0</v>
      </c>
      <c r="L11" s="20">
        <v>0.5979166666666667</v>
      </c>
      <c r="M11" s="9">
        <v>0.613275462962963</v>
      </c>
      <c r="N11" s="9">
        <f t="shared" si="2"/>
        <v>0.015358796296296329</v>
      </c>
      <c r="O11" s="21">
        <f aca="true" t="shared" si="7" ref="O11:O22">+N11-$N$2</f>
        <v>0.005636574074074106</v>
      </c>
      <c r="P11" s="28">
        <v>0.6131944444444445</v>
      </c>
      <c r="Q11" s="29">
        <v>0.6152777777777778</v>
      </c>
      <c r="R11" s="12">
        <f t="shared" si="1"/>
        <v>0.002083333333333326</v>
      </c>
      <c r="S11" s="15">
        <v>0</v>
      </c>
      <c r="T11" s="20">
        <v>0.6166666666666667</v>
      </c>
      <c r="U11" s="22">
        <v>0.6358449074074074</v>
      </c>
      <c r="V11" s="9">
        <f t="shared" si="3"/>
        <v>0.019178240740740704</v>
      </c>
      <c r="W11" s="9">
        <f t="shared" si="4"/>
        <v>0.008067129629629593</v>
      </c>
      <c r="X11" s="33">
        <v>0.6361111111111112</v>
      </c>
      <c r="Y11" s="29">
        <v>0.6673611111111111</v>
      </c>
      <c r="Z11" s="15">
        <f t="shared" si="5"/>
        <v>0.03124999999999989</v>
      </c>
      <c r="AA11" s="15">
        <v>0</v>
      </c>
      <c r="AB11" s="53">
        <v>1</v>
      </c>
      <c r="AC11" s="8">
        <f t="shared" si="6"/>
        <v>0.013703703703703699</v>
      </c>
    </row>
    <row r="12" spans="1:29" ht="12.75">
      <c r="A12">
        <v>4</v>
      </c>
      <c r="B12" t="s">
        <v>18</v>
      </c>
      <c r="C12" t="s">
        <v>33</v>
      </c>
      <c r="D12" t="s">
        <v>66</v>
      </c>
      <c r="E12" t="s">
        <v>45</v>
      </c>
      <c r="F12" t="s">
        <v>55</v>
      </c>
      <c r="G12">
        <v>3100</v>
      </c>
      <c r="H12" s="28">
        <v>0.5736111111111112</v>
      </c>
      <c r="I12" s="29">
        <v>0.5909722222222222</v>
      </c>
      <c r="J12" s="12">
        <f t="shared" si="0"/>
        <v>0.01736111111111105</v>
      </c>
      <c r="K12" s="12">
        <v>0</v>
      </c>
      <c r="L12" s="20">
        <v>0.5909722222222222</v>
      </c>
      <c r="M12" s="9">
        <v>0.612025462962963</v>
      </c>
      <c r="N12" s="9">
        <f t="shared" si="2"/>
        <v>0.021053240740740775</v>
      </c>
      <c r="O12" s="21">
        <f t="shared" si="7"/>
        <v>0.011331018518518553</v>
      </c>
      <c r="P12" s="28">
        <v>0.6118055555555556</v>
      </c>
      <c r="Q12" s="29">
        <v>0.6138888888888888</v>
      </c>
      <c r="R12" s="12">
        <f t="shared" si="1"/>
        <v>0.002083333333333215</v>
      </c>
      <c r="S12" s="15">
        <v>0</v>
      </c>
      <c r="T12" s="20">
        <v>0.6152777777777778</v>
      </c>
      <c r="U12" s="22">
        <v>0.6352430555555556</v>
      </c>
      <c r="V12" s="9">
        <f t="shared" si="3"/>
        <v>0.01996527777777779</v>
      </c>
      <c r="W12" s="9">
        <f t="shared" si="4"/>
        <v>0.008854166666666679</v>
      </c>
      <c r="X12" s="33">
        <v>0.6354166666666666</v>
      </c>
      <c r="Y12" s="29">
        <v>0.6666666666666666</v>
      </c>
      <c r="Z12" s="15">
        <f t="shared" si="5"/>
        <v>0.03125</v>
      </c>
      <c r="AA12" s="15">
        <v>0</v>
      </c>
      <c r="AB12" s="53">
        <v>1</v>
      </c>
      <c r="AC12" s="8">
        <f t="shared" si="6"/>
        <v>0.02018518518518523</v>
      </c>
    </row>
    <row r="13" spans="1:29" ht="12.75">
      <c r="A13">
        <v>5</v>
      </c>
      <c r="B13" t="s">
        <v>19</v>
      </c>
      <c r="C13" t="s">
        <v>26</v>
      </c>
      <c r="D13" t="s">
        <v>12</v>
      </c>
      <c r="E13" t="s">
        <v>46</v>
      </c>
      <c r="F13" t="s">
        <v>56</v>
      </c>
      <c r="G13" s="3">
        <v>4200</v>
      </c>
      <c r="H13" s="28">
        <v>0.6</v>
      </c>
      <c r="I13" s="29">
        <v>0.6173611111111111</v>
      </c>
      <c r="J13" s="12">
        <f t="shared" si="0"/>
        <v>0.01736111111111116</v>
      </c>
      <c r="K13" s="12">
        <v>0</v>
      </c>
      <c r="L13" s="20">
        <v>0.6173611111111111</v>
      </c>
      <c r="M13" s="9">
        <v>0.6353009259259259</v>
      </c>
      <c r="N13" s="9">
        <f t="shared" si="2"/>
        <v>0.01793981481481477</v>
      </c>
      <c r="O13" s="21">
        <f t="shared" si="7"/>
        <v>0.008217592592592547</v>
      </c>
      <c r="P13" s="28">
        <v>0.6354166666666666</v>
      </c>
      <c r="Q13" s="29">
        <v>0.6375</v>
      </c>
      <c r="R13" s="12">
        <f t="shared" si="1"/>
        <v>0.002083333333333326</v>
      </c>
      <c r="S13" s="15">
        <v>0</v>
      </c>
      <c r="T13" s="20">
        <v>0.6402777777777778</v>
      </c>
      <c r="U13" s="22">
        <v>0.661863425925926</v>
      </c>
      <c r="V13" s="9">
        <f t="shared" si="3"/>
        <v>0.021585648148148118</v>
      </c>
      <c r="W13" s="9">
        <f t="shared" si="4"/>
        <v>0.010474537037037006</v>
      </c>
      <c r="X13" s="33">
        <v>0.6625</v>
      </c>
      <c r="Y13" s="29">
        <v>0.69375</v>
      </c>
      <c r="Z13" s="15">
        <f t="shared" si="5"/>
        <v>0.03125</v>
      </c>
      <c r="AA13" s="15">
        <v>0</v>
      </c>
      <c r="AB13" s="50">
        <v>1</v>
      </c>
      <c r="AC13" s="8">
        <f t="shared" si="6"/>
        <v>0.01869212962962955</v>
      </c>
    </row>
    <row r="14" spans="1:29" ht="12.75">
      <c r="A14">
        <v>6</v>
      </c>
      <c r="B14" t="s">
        <v>27</v>
      </c>
      <c r="C14" t="s">
        <v>34</v>
      </c>
      <c r="D14" t="s">
        <v>10</v>
      </c>
      <c r="E14" t="s">
        <v>43</v>
      </c>
      <c r="F14" t="s">
        <v>54</v>
      </c>
      <c r="G14" s="3">
        <v>4200</v>
      </c>
      <c r="H14" s="28">
        <v>0.5930555555555556</v>
      </c>
      <c r="I14" s="29">
        <v>0.6104166666666667</v>
      </c>
      <c r="J14" s="12">
        <f t="shared" si="0"/>
        <v>0.01736111111111116</v>
      </c>
      <c r="K14" s="12">
        <v>0</v>
      </c>
      <c r="L14" s="20">
        <v>0.6104166666666667</v>
      </c>
      <c r="M14" s="9">
        <v>0.6264467592592592</v>
      </c>
      <c r="N14" s="9">
        <f t="shared" si="2"/>
        <v>0.01603009259259247</v>
      </c>
      <c r="O14" s="21">
        <f t="shared" si="7"/>
        <v>0.0063078703703702485</v>
      </c>
      <c r="P14" s="28">
        <v>0.6263888888888889</v>
      </c>
      <c r="Q14" s="29">
        <v>0.6284722222222222</v>
      </c>
      <c r="R14" s="12">
        <f t="shared" si="1"/>
        <v>0.002083333333333326</v>
      </c>
      <c r="S14" s="15">
        <v>0</v>
      </c>
      <c r="T14" s="20">
        <v>0.6291666666666667</v>
      </c>
      <c r="U14" s="22">
        <v>0.6539467592592593</v>
      </c>
      <c r="V14" s="9">
        <f t="shared" si="3"/>
        <v>0.024780092592592617</v>
      </c>
      <c r="W14" s="9">
        <f t="shared" si="4"/>
        <v>0.013668981481481506</v>
      </c>
      <c r="X14" s="33">
        <v>0.6541666666666667</v>
      </c>
      <c r="Y14" s="29">
        <v>0.6854166666666667</v>
      </c>
      <c r="Z14" s="15">
        <f t="shared" si="5"/>
        <v>0.03125</v>
      </c>
      <c r="AA14" s="15">
        <v>0</v>
      </c>
      <c r="AB14" s="50">
        <v>1</v>
      </c>
      <c r="AC14" s="8">
        <f t="shared" si="6"/>
        <v>0.019976851851851753</v>
      </c>
    </row>
    <row r="15" spans="1:29" ht="12.75">
      <c r="A15">
        <v>7</v>
      </c>
      <c r="B15" t="s">
        <v>20</v>
      </c>
      <c r="C15" t="s">
        <v>35</v>
      </c>
      <c r="D15" t="s">
        <v>62</v>
      </c>
      <c r="E15" t="s">
        <v>47</v>
      </c>
      <c r="F15" t="s">
        <v>54</v>
      </c>
      <c r="G15">
        <v>3500</v>
      </c>
      <c r="H15" s="28">
        <v>0.5777777777777778</v>
      </c>
      <c r="I15" s="29">
        <v>0.5951388888888889</v>
      </c>
      <c r="J15" s="12">
        <f t="shared" si="0"/>
        <v>0.01736111111111105</v>
      </c>
      <c r="K15" s="12">
        <v>0</v>
      </c>
      <c r="L15" s="20">
        <v>0.5951388888888889</v>
      </c>
      <c r="M15" s="9">
        <v>0.6119097222222222</v>
      </c>
      <c r="N15" s="9">
        <f t="shared" si="2"/>
        <v>0.01677083333333329</v>
      </c>
      <c r="O15" s="21">
        <f t="shared" si="7"/>
        <v>0.007048611111111068</v>
      </c>
      <c r="P15" s="28">
        <v>0.6118055555555556</v>
      </c>
      <c r="Q15" s="29">
        <v>0.6138888888888888</v>
      </c>
      <c r="R15" s="12">
        <f t="shared" si="1"/>
        <v>0.002083333333333215</v>
      </c>
      <c r="S15" s="15">
        <v>0</v>
      </c>
      <c r="T15" s="20">
        <v>0.6145833333333334</v>
      </c>
      <c r="U15" s="22">
        <v>0.6380555555555555</v>
      </c>
      <c r="V15" s="9">
        <f t="shared" si="3"/>
        <v>0.023472222222222117</v>
      </c>
      <c r="W15" s="9">
        <f t="shared" si="4"/>
        <v>0.012361111111111005</v>
      </c>
      <c r="X15" s="33">
        <v>0.6375</v>
      </c>
      <c r="Y15" s="29">
        <v>0.66875</v>
      </c>
      <c r="Z15" s="15">
        <f t="shared" si="5"/>
        <v>0.03125</v>
      </c>
      <c r="AA15" s="15">
        <v>0</v>
      </c>
      <c r="AB15" s="50">
        <v>1</v>
      </c>
      <c r="AC15" s="8">
        <f t="shared" si="6"/>
        <v>0.01940972222222207</v>
      </c>
    </row>
    <row r="16" spans="1:29" ht="12.75">
      <c r="A16">
        <v>9</v>
      </c>
      <c r="B16" t="s">
        <v>21</v>
      </c>
      <c r="C16" t="s">
        <v>36</v>
      </c>
      <c r="E16" t="s">
        <v>43</v>
      </c>
      <c r="F16" t="s">
        <v>57</v>
      </c>
      <c r="G16">
        <v>3000</v>
      </c>
      <c r="H16" s="28"/>
      <c r="I16" s="29"/>
      <c r="J16" s="12">
        <f t="shared" si="0"/>
        <v>0</v>
      </c>
      <c r="K16" s="12">
        <v>0</v>
      </c>
      <c r="L16" s="20"/>
      <c r="M16" s="9"/>
      <c r="N16" s="9">
        <f t="shared" si="2"/>
        <v>0</v>
      </c>
      <c r="O16" s="21">
        <f t="shared" si="7"/>
        <v>-0.009722222222222222</v>
      </c>
      <c r="P16" s="28"/>
      <c r="Q16" s="29"/>
      <c r="R16" s="12">
        <f t="shared" si="1"/>
        <v>0</v>
      </c>
      <c r="S16" s="15">
        <v>0</v>
      </c>
      <c r="T16" s="20"/>
      <c r="U16" s="22"/>
      <c r="V16" s="9">
        <f t="shared" si="3"/>
        <v>0</v>
      </c>
      <c r="W16" s="9">
        <f t="shared" si="4"/>
        <v>-0.011111111111111112</v>
      </c>
      <c r="X16" s="33"/>
      <c r="Y16" s="29"/>
      <c r="Z16" s="15">
        <f t="shared" si="5"/>
        <v>0</v>
      </c>
      <c r="AA16" s="15">
        <v>0</v>
      </c>
      <c r="AB16" s="50">
        <v>0</v>
      </c>
      <c r="AC16" s="8">
        <f t="shared" si="6"/>
        <v>-0.020833333333333336</v>
      </c>
    </row>
    <row r="17" spans="1:29" ht="12.75">
      <c r="A17">
        <v>10</v>
      </c>
      <c r="B17" t="s">
        <v>22</v>
      </c>
      <c r="C17" t="s">
        <v>37</v>
      </c>
      <c r="E17" t="s">
        <v>44</v>
      </c>
      <c r="F17" t="s">
        <v>58</v>
      </c>
      <c r="G17">
        <v>2000</v>
      </c>
      <c r="H17" s="28">
        <v>0.5958333333333333</v>
      </c>
      <c r="I17" s="29">
        <v>0.6131944444444445</v>
      </c>
      <c r="J17" s="12">
        <f t="shared" si="0"/>
        <v>0.01736111111111116</v>
      </c>
      <c r="K17" s="12">
        <v>0</v>
      </c>
      <c r="L17" s="20">
        <v>0.6131944444444445</v>
      </c>
      <c r="M17" s="9">
        <v>0.6347106481481481</v>
      </c>
      <c r="N17" s="9">
        <f t="shared" si="2"/>
        <v>0.021516203703703662</v>
      </c>
      <c r="O17" s="21">
        <f t="shared" si="7"/>
        <v>0.01179398148148144</v>
      </c>
      <c r="P17" s="28">
        <v>0.6340277777777777</v>
      </c>
      <c r="Q17" s="29">
        <v>0.6368055555555555</v>
      </c>
      <c r="R17" s="12">
        <f t="shared" si="1"/>
        <v>0.002777777777777768</v>
      </c>
      <c r="S17" s="15">
        <v>0</v>
      </c>
      <c r="T17" s="20">
        <v>0.638888888888889</v>
      </c>
      <c r="U17" s="22">
        <v>0.6678472222222221</v>
      </c>
      <c r="V17" s="9">
        <f t="shared" si="3"/>
        <v>0.028958333333333197</v>
      </c>
      <c r="W17" s="9">
        <f t="shared" si="4"/>
        <v>0.017847222222222084</v>
      </c>
      <c r="X17" s="33">
        <v>0.6680555555555556</v>
      </c>
      <c r="Y17" s="29">
        <v>0.6993055555555556</v>
      </c>
      <c r="Z17" s="15">
        <f t="shared" si="5"/>
        <v>0.03125</v>
      </c>
      <c r="AA17" s="15">
        <v>0</v>
      </c>
      <c r="AB17" s="50">
        <v>0</v>
      </c>
      <c r="AC17" s="8">
        <f t="shared" si="6"/>
        <v>0.029641203703703524</v>
      </c>
    </row>
    <row r="18" spans="1:29" ht="12.75">
      <c r="A18">
        <v>11</v>
      </c>
      <c r="B18" t="s">
        <v>23</v>
      </c>
      <c r="C18" t="s">
        <v>31</v>
      </c>
      <c r="D18" t="s">
        <v>9</v>
      </c>
      <c r="E18" t="s">
        <v>48</v>
      </c>
      <c r="F18" t="s">
        <v>59</v>
      </c>
      <c r="G18">
        <v>3000</v>
      </c>
      <c r="H18" s="28">
        <v>0.5944444444444444</v>
      </c>
      <c r="I18" s="29">
        <v>0.6118055555555556</v>
      </c>
      <c r="J18" s="12">
        <f t="shared" si="0"/>
        <v>0.01736111111111116</v>
      </c>
      <c r="K18" s="12">
        <v>0</v>
      </c>
      <c r="L18" s="20">
        <v>0.6118055555555556</v>
      </c>
      <c r="M18" s="9">
        <v>0.627962962962963</v>
      </c>
      <c r="N18" s="9">
        <f t="shared" si="2"/>
        <v>0.016157407407407343</v>
      </c>
      <c r="O18" s="21">
        <f t="shared" si="7"/>
        <v>0.00643518518518512</v>
      </c>
      <c r="P18" s="28">
        <v>0.6277777777777778</v>
      </c>
      <c r="Q18" s="29">
        <v>0.6298611111111111</v>
      </c>
      <c r="R18" s="12">
        <f t="shared" si="1"/>
        <v>0.002083333333333326</v>
      </c>
      <c r="S18" s="15">
        <v>0</v>
      </c>
      <c r="T18" s="20">
        <v>0.6305555555555555</v>
      </c>
      <c r="U18" s="22">
        <v>0.6502430555555555</v>
      </c>
      <c r="V18" s="9">
        <f t="shared" si="3"/>
        <v>0.01968749999999997</v>
      </c>
      <c r="W18" s="9">
        <f t="shared" si="4"/>
        <v>0.008576388888888857</v>
      </c>
      <c r="X18" s="33">
        <v>0.6506944444444445</v>
      </c>
      <c r="Y18" s="29">
        <v>0.6819444444444445</v>
      </c>
      <c r="Z18" s="15">
        <f t="shared" si="5"/>
        <v>0.03125</v>
      </c>
      <c r="AA18" s="15">
        <v>0</v>
      </c>
      <c r="AB18" s="50">
        <v>1</v>
      </c>
      <c r="AC18" s="8">
        <f t="shared" si="6"/>
        <v>0.015011574074073978</v>
      </c>
    </row>
    <row r="19" spans="1:29" ht="12.75">
      <c r="A19">
        <v>12</v>
      </c>
      <c r="B19" t="s">
        <v>28</v>
      </c>
      <c r="C19" t="s">
        <v>30</v>
      </c>
      <c r="D19" t="s">
        <v>13</v>
      </c>
      <c r="E19" t="s">
        <v>49</v>
      </c>
      <c r="F19" t="s">
        <v>53</v>
      </c>
      <c r="G19">
        <v>3900</v>
      </c>
      <c r="H19" s="28"/>
      <c r="I19" s="29"/>
      <c r="J19" s="12">
        <f t="shared" si="0"/>
        <v>0</v>
      </c>
      <c r="K19" s="12">
        <v>0</v>
      </c>
      <c r="L19" s="20"/>
      <c r="M19" s="9"/>
      <c r="N19" s="9">
        <f t="shared" si="2"/>
        <v>0</v>
      </c>
      <c r="O19" s="21">
        <f t="shared" si="7"/>
        <v>-0.009722222222222222</v>
      </c>
      <c r="P19" s="28"/>
      <c r="Q19" s="29"/>
      <c r="R19" s="12">
        <f t="shared" si="1"/>
        <v>0</v>
      </c>
      <c r="S19" s="15">
        <v>0</v>
      </c>
      <c r="T19" s="20"/>
      <c r="U19" s="22"/>
      <c r="V19" s="9">
        <f t="shared" si="3"/>
        <v>0</v>
      </c>
      <c r="W19" s="9">
        <f t="shared" si="4"/>
        <v>-0.011111111111111112</v>
      </c>
      <c r="X19" s="33"/>
      <c r="Y19" s="29"/>
      <c r="Z19" s="15">
        <f t="shared" si="5"/>
        <v>0</v>
      </c>
      <c r="AA19" s="15">
        <v>0</v>
      </c>
      <c r="AB19" s="50">
        <v>1</v>
      </c>
      <c r="AC19" s="8">
        <f t="shared" si="6"/>
        <v>-0.020833333333333336</v>
      </c>
    </row>
    <row r="20" spans="1:29" ht="12.75">
      <c r="A20">
        <v>18</v>
      </c>
      <c r="B20" t="s">
        <v>29</v>
      </c>
      <c r="C20" t="s">
        <v>38</v>
      </c>
      <c r="D20" t="s">
        <v>10</v>
      </c>
      <c r="E20" t="s">
        <v>50</v>
      </c>
      <c r="F20" t="s">
        <v>60</v>
      </c>
      <c r="G20">
        <v>4200</v>
      </c>
      <c r="H20" s="28">
        <v>0.5909722222222222</v>
      </c>
      <c r="I20" s="29">
        <v>0.607638888888889</v>
      </c>
      <c r="J20" s="12">
        <f t="shared" si="0"/>
        <v>0.01666666666666672</v>
      </c>
      <c r="K20" s="12">
        <v>0</v>
      </c>
      <c r="L20" s="20">
        <v>0.6083333333333333</v>
      </c>
      <c r="M20" s="9">
        <v>0.6347222222222222</v>
      </c>
      <c r="N20" s="9">
        <f t="shared" si="2"/>
        <v>0.026388888888888906</v>
      </c>
      <c r="O20" s="21">
        <f t="shared" si="7"/>
        <v>0.016666666666666684</v>
      </c>
      <c r="P20" s="28">
        <v>0.6347222222222222</v>
      </c>
      <c r="Q20" s="29">
        <v>0.6368055555555555</v>
      </c>
      <c r="R20" s="12">
        <f t="shared" si="1"/>
        <v>0.002083333333333326</v>
      </c>
      <c r="S20" s="15">
        <v>0</v>
      </c>
      <c r="T20" s="20">
        <v>0.6375</v>
      </c>
      <c r="U20" s="22">
        <v>0.6671759259259259</v>
      </c>
      <c r="V20" s="9">
        <f t="shared" si="3"/>
        <v>0.02967592592592594</v>
      </c>
      <c r="W20" s="9">
        <f t="shared" si="4"/>
        <v>0.018564814814814826</v>
      </c>
      <c r="X20" s="33">
        <v>0.6673611111111111</v>
      </c>
      <c r="Y20" s="29">
        <v>0.6916666666666668</v>
      </c>
      <c r="Z20" s="15">
        <f t="shared" si="5"/>
        <v>0.02430555555555569</v>
      </c>
      <c r="AA20" s="15">
        <v>0</v>
      </c>
      <c r="AB20" s="50">
        <v>1</v>
      </c>
      <c r="AC20" s="8">
        <f t="shared" si="6"/>
        <v>0.03523148148148151</v>
      </c>
    </row>
    <row r="21" spans="1:29" ht="12.75">
      <c r="A21">
        <v>15</v>
      </c>
      <c r="B21" t="s">
        <v>24</v>
      </c>
      <c r="C21" t="s">
        <v>39</v>
      </c>
      <c r="E21" t="s">
        <v>51</v>
      </c>
      <c r="F21" t="s">
        <v>54</v>
      </c>
      <c r="G21">
        <v>4500</v>
      </c>
      <c r="H21" s="28">
        <v>0.5708333333333333</v>
      </c>
      <c r="I21" s="29">
        <v>0.5881944444444445</v>
      </c>
      <c r="J21" s="12">
        <f t="shared" si="0"/>
        <v>0.01736111111111116</v>
      </c>
      <c r="K21" s="12">
        <v>0</v>
      </c>
      <c r="L21" s="20">
        <v>0.5881944444444445</v>
      </c>
      <c r="M21" s="9">
        <v>0.6034722222222222</v>
      </c>
      <c r="N21" s="9">
        <f t="shared" si="2"/>
        <v>0.015277777777777724</v>
      </c>
      <c r="O21" s="21">
        <f t="shared" si="7"/>
        <v>0.005555555555555501</v>
      </c>
      <c r="P21" s="28">
        <v>0.6041666666666666</v>
      </c>
      <c r="Q21" s="29">
        <v>0.60625</v>
      </c>
      <c r="R21" s="12">
        <f t="shared" si="1"/>
        <v>0.002083333333333326</v>
      </c>
      <c r="S21" s="36">
        <v>0</v>
      </c>
      <c r="T21" s="20">
        <v>0.60625</v>
      </c>
      <c r="U21" s="22">
        <v>0.6252314814814816</v>
      </c>
      <c r="V21" s="9">
        <f t="shared" si="3"/>
        <v>0.0189814814814816</v>
      </c>
      <c r="W21" s="9">
        <f t="shared" si="4"/>
        <v>0.007870370370370488</v>
      </c>
      <c r="X21" s="33">
        <v>0.6256944444444444</v>
      </c>
      <c r="Y21" s="29">
        <v>0.6569444444444444</v>
      </c>
      <c r="Z21" s="15">
        <f t="shared" si="5"/>
        <v>0.03125</v>
      </c>
      <c r="AA21" s="15">
        <v>0</v>
      </c>
      <c r="AB21" s="50">
        <v>1</v>
      </c>
      <c r="AC21" s="8">
        <f t="shared" si="6"/>
        <v>0.013425925925925989</v>
      </c>
    </row>
    <row r="22" spans="1:29" ht="13.5" thickBot="1">
      <c r="A22">
        <v>16</v>
      </c>
      <c r="B22" t="s">
        <v>25</v>
      </c>
      <c r="C22" t="s">
        <v>40</v>
      </c>
      <c r="D22" t="s">
        <v>61</v>
      </c>
      <c r="E22" t="s">
        <v>52</v>
      </c>
      <c r="F22" t="s">
        <v>53</v>
      </c>
      <c r="G22">
        <v>5000</v>
      </c>
      <c r="H22" s="40"/>
      <c r="I22" s="41"/>
      <c r="J22" s="11">
        <f t="shared" si="0"/>
        <v>0</v>
      </c>
      <c r="K22" s="55">
        <v>0</v>
      </c>
      <c r="L22" s="37"/>
      <c r="M22" s="38"/>
      <c r="N22" s="38">
        <f t="shared" si="2"/>
        <v>0</v>
      </c>
      <c r="O22" s="39">
        <f t="shared" si="7"/>
        <v>-0.009722222222222222</v>
      </c>
      <c r="P22" s="40"/>
      <c r="Q22" s="41"/>
      <c r="R22" s="11">
        <f t="shared" si="1"/>
        <v>0</v>
      </c>
      <c r="S22" s="44">
        <v>0</v>
      </c>
      <c r="T22" s="37"/>
      <c r="U22" s="42"/>
      <c r="V22" s="38">
        <f t="shared" si="3"/>
        <v>0</v>
      </c>
      <c r="W22" s="58">
        <f t="shared" si="4"/>
        <v>-0.011111111111111112</v>
      </c>
      <c r="X22" s="43"/>
      <c r="Y22" s="41"/>
      <c r="Z22" s="14">
        <f t="shared" si="5"/>
        <v>0</v>
      </c>
      <c r="AA22" s="14">
        <v>0</v>
      </c>
      <c r="AB22" s="50">
        <v>0</v>
      </c>
      <c r="AC22" s="8">
        <f t="shared" si="6"/>
        <v>-0.020833333333333336</v>
      </c>
    </row>
  </sheetData>
  <mergeCells count="5">
    <mergeCell ref="X4:Z4"/>
    <mergeCell ref="H4:J4"/>
    <mergeCell ref="L4:N4"/>
    <mergeCell ref="P4:R4"/>
    <mergeCell ref="T4:V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23" sqref="A23"/>
    </sheetView>
  </sheetViews>
  <sheetFormatPr defaultColWidth="11.00390625" defaultRowHeight="14.25"/>
  <cols>
    <col min="3" max="3" width="9.625" style="0" customWidth="1"/>
    <col min="4" max="4" width="21.625" style="0" customWidth="1"/>
    <col min="5" max="5" width="14.875" style="0" bestFit="1" customWidth="1"/>
    <col min="6" max="6" width="10.00390625" style="0" hidden="1" customWidth="1"/>
    <col min="7" max="7" width="19.50390625" style="0" hidden="1" customWidth="1"/>
    <col min="8" max="8" width="15.375" style="0" hidden="1" customWidth="1"/>
    <col min="9" max="9" width="8.50390625" style="0" hidden="1" customWidth="1"/>
    <col min="10" max="10" width="2.375" style="0" bestFit="1" customWidth="1"/>
    <col min="11" max="11" width="11.125" style="0" bestFit="1" customWidth="1"/>
    <col min="12" max="12" width="2.375" style="0" bestFit="1" customWidth="1"/>
    <col min="13" max="13" width="11.125" style="0" bestFit="1" customWidth="1"/>
    <col min="14" max="14" width="2.375" style="0" bestFit="1" customWidth="1"/>
    <col min="15" max="15" width="11.125" style="0" bestFit="1" customWidth="1"/>
    <col min="16" max="16" width="9.375" style="47" bestFit="1" customWidth="1"/>
    <col min="17" max="17" width="11.125" style="0" bestFit="1" customWidth="1"/>
  </cols>
  <sheetData>
    <row r="1" spans="3:11" ht="16.5">
      <c r="C1" s="1" t="s">
        <v>17</v>
      </c>
      <c r="G1" s="5" t="s">
        <v>69</v>
      </c>
      <c r="K1" t="s">
        <v>97</v>
      </c>
    </row>
    <row r="2" spans="10:17" ht="12.75">
      <c r="J2" s="68" t="s">
        <v>90</v>
      </c>
      <c r="K2" s="68"/>
      <c r="L2" s="68"/>
      <c r="M2" s="68"/>
      <c r="N2" s="68"/>
      <c r="O2" s="68"/>
      <c r="P2" s="68"/>
      <c r="Q2" s="68"/>
    </row>
    <row r="3" spans="10:17" s="4" customFormat="1" ht="13.5" customHeight="1">
      <c r="J3" s="68" t="s">
        <v>68</v>
      </c>
      <c r="K3" s="68"/>
      <c r="L3" s="68"/>
      <c r="M3" s="68"/>
      <c r="N3" s="68"/>
      <c r="O3" s="68"/>
      <c r="P3" s="50"/>
      <c r="Q3" s="6"/>
    </row>
    <row r="4" spans="1:17" s="6" customFormat="1" ht="26.25" customHeight="1">
      <c r="A4" s="6" t="s">
        <v>14</v>
      </c>
      <c r="B4" s="6" t="s">
        <v>15</v>
      </c>
      <c r="C4" s="52" t="s">
        <v>0</v>
      </c>
      <c r="D4" s="6" t="s">
        <v>1</v>
      </c>
      <c r="E4" s="6" t="s">
        <v>2</v>
      </c>
      <c r="F4" s="52" t="s">
        <v>3</v>
      </c>
      <c r="G4" s="6" t="s">
        <v>41</v>
      </c>
      <c r="H4" s="6" t="s">
        <v>4</v>
      </c>
      <c r="I4" s="6" t="s">
        <v>5</v>
      </c>
      <c r="J4" s="54" t="s">
        <v>99</v>
      </c>
      <c r="K4" s="6" t="s">
        <v>67</v>
      </c>
      <c r="L4" s="54" t="s">
        <v>99</v>
      </c>
      <c r="M4" s="6" t="s">
        <v>88</v>
      </c>
      <c r="N4" s="54" t="s">
        <v>99</v>
      </c>
      <c r="O4" s="6" t="s">
        <v>89</v>
      </c>
      <c r="P4" s="54" t="s">
        <v>100</v>
      </c>
      <c r="Q4" s="6" t="s">
        <v>92</v>
      </c>
    </row>
    <row r="5" spans="11:16" s="6" customFormat="1" ht="12.75">
      <c r="K5" s="7" t="s">
        <v>12</v>
      </c>
      <c r="L5" s="7"/>
      <c r="P5" s="50"/>
    </row>
    <row r="6" spans="9:17" s="6" customFormat="1" ht="12.75">
      <c r="I6" s="45"/>
      <c r="K6" s="8"/>
      <c r="L6" s="53"/>
      <c r="M6" s="8"/>
      <c r="N6" s="50"/>
      <c r="O6" s="8"/>
      <c r="P6" s="50" t="s">
        <v>12</v>
      </c>
      <c r="Q6" s="51" t="s">
        <v>12</v>
      </c>
    </row>
    <row r="7" spans="9:18" s="6" customFormat="1" ht="12.75">
      <c r="I7" s="45"/>
      <c r="K7" s="8"/>
      <c r="L7" s="53"/>
      <c r="M7" s="8"/>
      <c r="N7" s="50"/>
      <c r="O7" s="8"/>
      <c r="P7" s="50" t="s">
        <v>12</v>
      </c>
      <c r="Q7" s="51" t="s">
        <v>12</v>
      </c>
      <c r="R7" s="6" t="s">
        <v>12</v>
      </c>
    </row>
    <row r="8" spans="11:17" s="6" customFormat="1" ht="12.75">
      <c r="K8" s="8"/>
      <c r="L8" s="50"/>
      <c r="M8" s="8"/>
      <c r="N8" s="50"/>
      <c r="O8" s="8"/>
      <c r="P8" s="50" t="s">
        <v>12</v>
      </c>
      <c r="Q8" s="51" t="s">
        <v>12</v>
      </c>
    </row>
    <row r="9" spans="1:17" s="6" customFormat="1" ht="12.75">
      <c r="A9" s="6">
        <v>1</v>
      </c>
      <c r="B9" s="6">
        <v>13</v>
      </c>
      <c r="C9" s="6">
        <v>15</v>
      </c>
      <c r="D9" s="6" t="s">
        <v>24</v>
      </c>
      <c r="E9" s="6" t="s">
        <v>39</v>
      </c>
      <c r="G9" s="6" t="s">
        <v>51</v>
      </c>
      <c r="H9" s="6" t="s">
        <v>54</v>
      </c>
      <c r="I9" s="6">
        <v>4500</v>
      </c>
      <c r="J9" s="6">
        <v>1</v>
      </c>
      <c r="K9" s="8">
        <v>0.013993055555555555</v>
      </c>
      <c r="L9" s="50">
        <v>1</v>
      </c>
      <c r="M9" s="8">
        <v>0.018946759259259295</v>
      </c>
      <c r="N9" s="50">
        <v>1</v>
      </c>
      <c r="O9" s="8">
        <v>0.0204513888888889</v>
      </c>
      <c r="P9" s="50">
        <f>+J9+L9+N9</f>
        <v>3</v>
      </c>
      <c r="Q9" s="51">
        <f>+K9+M9+O9</f>
        <v>0.05339120370370375</v>
      </c>
    </row>
    <row r="10" spans="1:17" s="6" customFormat="1" ht="12.75">
      <c r="A10" s="6">
        <v>2</v>
      </c>
      <c r="B10" s="6">
        <v>7</v>
      </c>
      <c r="C10" s="6">
        <v>7</v>
      </c>
      <c r="D10" s="6" t="s">
        <v>20</v>
      </c>
      <c r="E10" s="6" t="s">
        <v>35</v>
      </c>
      <c r="F10" s="6" t="s">
        <v>62</v>
      </c>
      <c r="G10" s="6" t="s">
        <v>47</v>
      </c>
      <c r="H10" s="6" t="s">
        <v>54</v>
      </c>
      <c r="I10" s="6">
        <v>3500</v>
      </c>
      <c r="J10" s="6">
        <v>1</v>
      </c>
      <c r="K10" s="8">
        <v>0.017141203703703704</v>
      </c>
      <c r="L10" s="53">
        <v>1</v>
      </c>
      <c r="M10" s="8">
        <v>0.018043981481481598</v>
      </c>
      <c r="N10" s="50">
        <v>1</v>
      </c>
      <c r="O10" s="8">
        <v>0.01929398148148146</v>
      </c>
      <c r="P10" s="50">
        <f aca="true" t="shared" si="0" ref="P7:P22">+J10+L10+N10</f>
        <v>3</v>
      </c>
      <c r="Q10" s="51">
        <f aca="true" t="shared" si="1" ref="Q7:Q22">+K10+M10+O10</f>
        <v>0.054479166666666766</v>
      </c>
    </row>
    <row r="11" spans="1:17" s="6" customFormat="1" ht="12.75">
      <c r="A11" s="6">
        <v>3</v>
      </c>
      <c r="B11" s="6">
        <v>4</v>
      </c>
      <c r="C11" s="6">
        <v>4</v>
      </c>
      <c r="D11" s="6" t="s">
        <v>18</v>
      </c>
      <c r="E11" s="6" t="s">
        <v>33</v>
      </c>
      <c r="F11" s="6" t="s">
        <v>66</v>
      </c>
      <c r="G11" s="6" t="s">
        <v>45</v>
      </c>
      <c r="H11" s="6" t="s">
        <v>55</v>
      </c>
      <c r="I11" s="6">
        <v>3100</v>
      </c>
      <c r="J11" s="6">
        <v>1</v>
      </c>
      <c r="K11" s="8">
        <v>0.014317129629629631</v>
      </c>
      <c r="L11" s="53">
        <v>1</v>
      </c>
      <c r="M11" s="8">
        <v>0.020127314814814813</v>
      </c>
      <c r="N11" s="53">
        <v>1</v>
      </c>
      <c r="O11" s="8">
        <v>0.026875</v>
      </c>
      <c r="P11" s="50">
        <f t="shared" si="0"/>
        <v>3</v>
      </c>
      <c r="Q11" s="51">
        <f t="shared" si="1"/>
        <v>0.06131944444444444</v>
      </c>
    </row>
    <row r="12" spans="1:17" s="6" customFormat="1" ht="12.75">
      <c r="A12" s="6">
        <v>4</v>
      </c>
      <c r="B12" s="6">
        <v>12</v>
      </c>
      <c r="C12" s="6">
        <v>18</v>
      </c>
      <c r="D12" s="6" t="s">
        <v>29</v>
      </c>
      <c r="E12" s="6" t="s">
        <v>38</v>
      </c>
      <c r="F12" s="6" t="s">
        <v>10</v>
      </c>
      <c r="G12" s="6" t="s">
        <v>50</v>
      </c>
      <c r="H12" s="6" t="s">
        <v>60</v>
      </c>
      <c r="I12" s="6">
        <v>4200</v>
      </c>
      <c r="J12" s="6">
        <v>1</v>
      </c>
      <c r="K12" s="8">
        <v>0.01671296296296296</v>
      </c>
      <c r="L12" s="50">
        <v>1</v>
      </c>
      <c r="M12" s="8">
        <v>0.022754629629629743</v>
      </c>
      <c r="N12" s="50">
        <v>1</v>
      </c>
      <c r="O12" s="8">
        <v>0.024490740740740792</v>
      </c>
      <c r="P12" s="50">
        <f t="shared" si="0"/>
        <v>3</v>
      </c>
      <c r="Q12" s="51">
        <f t="shared" si="1"/>
        <v>0.0639583333333335</v>
      </c>
    </row>
    <row r="13" spans="1:17" s="6" customFormat="1" ht="12.75">
      <c r="A13" s="6">
        <v>5</v>
      </c>
      <c r="B13" s="6">
        <v>3</v>
      </c>
      <c r="C13" s="6">
        <v>3</v>
      </c>
      <c r="D13" s="6" t="s">
        <v>64</v>
      </c>
      <c r="E13" s="6" t="s">
        <v>65</v>
      </c>
      <c r="F13" s="6" t="s">
        <v>11</v>
      </c>
      <c r="G13" s="6" t="s">
        <v>44</v>
      </c>
      <c r="H13" s="6" t="s">
        <v>54</v>
      </c>
      <c r="I13" s="45">
        <v>4500</v>
      </c>
      <c r="J13" s="6">
        <v>1</v>
      </c>
      <c r="K13" s="8">
        <v>0.020185185185185184</v>
      </c>
      <c r="L13" s="53">
        <v>1</v>
      </c>
      <c r="M13" s="8">
        <v>0.01625</v>
      </c>
      <c r="N13" s="53">
        <v>1</v>
      </c>
      <c r="O13" s="8">
        <v>0.027719907407407297</v>
      </c>
      <c r="P13" s="50">
        <f t="shared" si="0"/>
        <v>3</v>
      </c>
      <c r="Q13" s="51">
        <f t="shared" si="1"/>
        <v>0.06415509259259247</v>
      </c>
    </row>
    <row r="14" spans="1:17" s="6" customFormat="1" ht="12.75">
      <c r="A14" s="6">
        <v>6</v>
      </c>
      <c r="B14" s="6">
        <v>10</v>
      </c>
      <c r="C14" s="6">
        <v>11</v>
      </c>
      <c r="D14" s="6" t="s">
        <v>23</v>
      </c>
      <c r="E14" s="6" t="s">
        <v>31</v>
      </c>
      <c r="F14" s="6" t="s">
        <v>9</v>
      </c>
      <c r="G14" s="6" t="s">
        <v>48</v>
      </c>
      <c r="H14" s="6" t="s">
        <v>59</v>
      </c>
      <c r="I14" s="6">
        <v>3000</v>
      </c>
      <c r="J14" s="6">
        <v>1</v>
      </c>
      <c r="K14" s="8">
        <v>0.02326388888888889</v>
      </c>
      <c r="L14" s="50">
        <v>1</v>
      </c>
      <c r="M14" s="8">
        <v>0.0196064814814814</v>
      </c>
      <c r="N14" s="50">
        <v>1</v>
      </c>
      <c r="O14" s="8">
        <v>0.022245370370370256</v>
      </c>
      <c r="P14" s="50">
        <f t="shared" si="0"/>
        <v>3</v>
      </c>
      <c r="Q14" s="51">
        <f t="shared" si="1"/>
        <v>0.06511574074074054</v>
      </c>
    </row>
    <row r="15" spans="1:17" s="6" customFormat="1" ht="12.75">
      <c r="A15" s="6">
        <v>7</v>
      </c>
      <c r="B15" s="6">
        <v>5</v>
      </c>
      <c r="C15" s="6">
        <v>5</v>
      </c>
      <c r="D15" s="6" t="s">
        <v>19</v>
      </c>
      <c r="E15" s="6" t="s">
        <v>26</v>
      </c>
      <c r="F15" s="6" t="s">
        <v>12</v>
      </c>
      <c r="G15" s="6" t="s">
        <v>46</v>
      </c>
      <c r="H15" s="6" t="s">
        <v>56</v>
      </c>
      <c r="I15" s="45">
        <v>4200</v>
      </c>
      <c r="J15" s="6">
        <v>1</v>
      </c>
      <c r="K15" s="8">
        <v>0.014699074074074074</v>
      </c>
      <c r="L15" s="53">
        <v>1</v>
      </c>
      <c r="M15" s="8">
        <v>0.020081018518518436</v>
      </c>
      <c r="N15" s="50">
        <v>1</v>
      </c>
      <c r="O15" s="8">
        <v>0.03519675925925917</v>
      </c>
      <c r="P15" s="50">
        <f t="shared" si="0"/>
        <v>3</v>
      </c>
      <c r="Q15" s="51">
        <f t="shared" si="1"/>
        <v>0.06997685185185168</v>
      </c>
    </row>
    <row r="16" spans="1:17" s="6" customFormat="1" ht="12.75">
      <c r="A16" s="6">
        <v>8</v>
      </c>
      <c r="B16" s="6">
        <v>1</v>
      </c>
      <c r="C16" s="6">
        <v>1</v>
      </c>
      <c r="D16" s="6" t="s">
        <v>16</v>
      </c>
      <c r="E16" s="6" t="s">
        <v>32</v>
      </c>
      <c r="F16" s="6" t="s">
        <v>63</v>
      </c>
      <c r="G16" s="6" t="s">
        <v>42</v>
      </c>
      <c r="H16" s="6" t="s">
        <v>53</v>
      </c>
      <c r="I16" s="6">
        <v>5300</v>
      </c>
      <c r="J16" s="6">
        <v>1</v>
      </c>
      <c r="K16" s="8">
        <v>0.010636574074074074</v>
      </c>
      <c r="L16" s="53">
        <v>1</v>
      </c>
      <c r="M16" s="8">
        <v>0.010752314814814904</v>
      </c>
      <c r="N16" s="50">
        <v>1</v>
      </c>
      <c r="O16" s="8">
        <v>0.048993055555555554</v>
      </c>
      <c r="P16" s="50">
        <f t="shared" si="0"/>
        <v>3</v>
      </c>
      <c r="Q16" s="51">
        <f t="shared" si="1"/>
        <v>0.07038194444444454</v>
      </c>
    </row>
    <row r="17" spans="1:17" s="6" customFormat="1" ht="12.75">
      <c r="A17" s="6">
        <v>9</v>
      </c>
      <c r="B17" s="6">
        <v>11</v>
      </c>
      <c r="C17" s="6">
        <v>12</v>
      </c>
      <c r="D17" s="6" t="s">
        <v>28</v>
      </c>
      <c r="E17" s="6" t="s">
        <v>30</v>
      </c>
      <c r="F17" s="6" t="s">
        <v>13</v>
      </c>
      <c r="G17" s="6" t="s">
        <v>49</v>
      </c>
      <c r="H17" s="6" t="s">
        <v>53</v>
      </c>
      <c r="I17" s="6">
        <v>3900</v>
      </c>
      <c r="J17" s="6">
        <v>1</v>
      </c>
      <c r="K17" s="8">
        <v>0.024710648148148148</v>
      </c>
      <c r="L17" s="50">
        <v>1</v>
      </c>
      <c r="M17" s="8">
        <v>0.02119212962962972</v>
      </c>
      <c r="N17" s="50">
        <v>0</v>
      </c>
      <c r="O17" s="8">
        <v>0</v>
      </c>
      <c r="P17" s="50">
        <f t="shared" si="0"/>
        <v>2</v>
      </c>
      <c r="Q17" s="51">
        <f t="shared" si="1"/>
        <v>0.04590277777777787</v>
      </c>
    </row>
    <row r="18" spans="1:17" s="6" customFormat="1" ht="12.75">
      <c r="A18" s="6">
        <v>10</v>
      </c>
      <c r="B18" s="6">
        <v>9</v>
      </c>
      <c r="C18" s="6">
        <v>10</v>
      </c>
      <c r="D18" s="6" t="s">
        <v>22</v>
      </c>
      <c r="E18" s="6" t="s">
        <v>37</v>
      </c>
      <c r="G18" s="6" t="s">
        <v>44</v>
      </c>
      <c r="H18" s="6" t="s">
        <v>58</v>
      </c>
      <c r="I18" s="6">
        <v>2000</v>
      </c>
      <c r="J18" s="6">
        <v>1</v>
      </c>
      <c r="K18" s="8">
        <v>0.021863425925925925</v>
      </c>
      <c r="L18" s="50">
        <v>1</v>
      </c>
      <c r="M18" s="8">
        <v>0.024108796296296177</v>
      </c>
      <c r="N18" s="50">
        <v>0</v>
      </c>
      <c r="O18" s="8">
        <v>0</v>
      </c>
      <c r="P18" s="50">
        <f t="shared" si="0"/>
        <v>2</v>
      </c>
      <c r="Q18" s="51">
        <f t="shared" si="1"/>
        <v>0.0459722222222221</v>
      </c>
    </row>
    <row r="19" spans="1:17" s="6" customFormat="1" ht="12.75">
      <c r="A19" s="6">
        <v>11</v>
      </c>
      <c r="B19" s="6">
        <v>2</v>
      </c>
      <c r="C19" s="6">
        <v>2</v>
      </c>
      <c r="D19" s="6" t="s">
        <v>7</v>
      </c>
      <c r="E19" s="6" t="s">
        <v>6</v>
      </c>
      <c r="F19" s="6" t="s">
        <v>8</v>
      </c>
      <c r="G19" s="6" t="s">
        <v>43</v>
      </c>
      <c r="H19" s="6" t="s">
        <v>54</v>
      </c>
      <c r="I19" s="45">
        <v>4500</v>
      </c>
      <c r="J19" s="6">
        <v>1</v>
      </c>
      <c r="K19" s="8">
        <v>0.009907407407407408</v>
      </c>
      <c r="L19" s="53">
        <v>1</v>
      </c>
      <c r="M19" s="8">
        <v>0.05082175925925923</v>
      </c>
      <c r="N19" s="53">
        <v>0</v>
      </c>
      <c r="O19" s="8">
        <v>0</v>
      </c>
      <c r="P19" s="50">
        <f t="shared" si="0"/>
        <v>2</v>
      </c>
      <c r="Q19" s="51">
        <f t="shared" si="1"/>
        <v>0.06072916666666664</v>
      </c>
    </row>
    <row r="20" spans="1:17" s="6" customFormat="1" ht="12.75">
      <c r="A20" s="6">
        <v>12</v>
      </c>
      <c r="B20" s="6">
        <v>6</v>
      </c>
      <c r="C20" s="6">
        <v>6</v>
      </c>
      <c r="D20" s="6" t="s">
        <v>27</v>
      </c>
      <c r="E20" s="6" t="s">
        <v>34</v>
      </c>
      <c r="F20" s="6" t="s">
        <v>10</v>
      </c>
      <c r="G20" s="6" t="s">
        <v>43</v>
      </c>
      <c r="H20" s="6" t="s">
        <v>54</v>
      </c>
      <c r="I20" s="45">
        <v>4200</v>
      </c>
      <c r="J20" s="6">
        <v>1</v>
      </c>
      <c r="K20" s="8">
        <v>0.0171875</v>
      </c>
      <c r="L20" s="53">
        <v>1</v>
      </c>
      <c r="M20" s="8">
        <v>0.05922453703703694</v>
      </c>
      <c r="N20" s="50">
        <v>0</v>
      </c>
      <c r="O20" s="8">
        <v>0</v>
      </c>
      <c r="P20" s="50">
        <f t="shared" si="0"/>
        <v>2</v>
      </c>
      <c r="Q20" s="51">
        <f t="shared" si="1"/>
        <v>0.07641203703703695</v>
      </c>
    </row>
    <row r="21" spans="1:17" s="6" customFormat="1" ht="12.75">
      <c r="A21" s="6">
        <v>13</v>
      </c>
      <c r="B21" s="6">
        <v>8</v>
      </c>
      <c r="C21" s="6">
        <v>9</v>
      </c>
      <c r="D21" s="6" t="s">
        <v>21</v>
      </c>
      <c r="E21" s="6" t="s">
        <v>36</v>
      </c>
      <c r="G21" s="6" t="s">
        <v>43</v>
      </c>
      <c r="H21" s="6" t="s">
        <v>57</v>
      </c>
      <c r="I21" s="6">
        <v>3000</v>
      </c>
      <c r="J21" s="6">
        <v>1</v>
      </c>
      <c r="K21" s="8">
        <v>0.01730324074074074</v>
      </c>
      <c r="L21" s="50">
        <v>0</v>
      </c>
      <c r="M21" s="8">
        <v>0</v>
      </c>
      <c r="N21" s="50">
        <v>0</v>
      </c>
      <c r="O21" s="8">
        <v>0</v>
      </c>
      <c r="P21" s="50">
        <f t="shared" si="0"/>
        <v>1</v>
      </c>
      <c r="Q21" s="51">
        <f t="shared" si="1"/>
        <v>0.01730324074074074</v>
      </c>
    </row>
    <row r="22" spans="1:17" s="6" customFormat="1" ht="12.75">
      <c r="A22" s="6">
        <v>14</v>
      </c>
      <c r="B22" s="6">
        <v>14</v>
      </c>
      <c r="C22" s="6">
        <v>16</v>
      </c>
      <c r="D22" s="6" t="s">
        <v>25</v>
      </c>
      <c r="E22" s="6" t="s">
        <v>40</v>
      </c>
      <c r="F22" s="6" t="s">
        <v>61</v>
      </c>
      <c r="G22" s="6" t="s">
        <v>52</v>
      </c>
      <c r="H22" s="6" t="s">
        <v>53</v>
      </c>
      <c r="I22" s="6">
        <v>5000</v>
      </c>
      <c r="J22" s="6">
        <v>1</v>
      </c>
      <c r="K22" s="8">
        <v>0.06328703703703703</v>
      </c>
      <c r="L22" s="50">
        <v>0</v>
      </c>
      <c r="M22" s="8">
        <v>0</v>
      </c>
      <c r="N22" s="50">
        <v>0</v>
      </c>
      <c r="O22" s="8">
        <v>0</v>
      </c>
      <c r="P22" s="50">
        <f t="shared" si="0"/>
        <v>1</v>
      </c>
      <c r="Q22" s="51">
        <f t="shared" si="1"/>
        <v>0.06328703703703703</v>
      </c>
    </row>
  </sheetData>
  <mergeCells count="2">
    <mergeCell ref="J2:Q2"/>
    <mergeCell ref="J3:O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23" sqref="A23"/>
    </sheetView>
  </sheetViews>
  <sheetFormatPr defaultColWidth="11.00390625" defaultRowHeight="14.25"/>
  <cols>
    <col min="3" max="3" width="9.625" style="0" customWidth="1"/>
    <col min="4" max="4" width="21.625" style="0" customWidth="1"/>
    <col min="5" max="5" width="14.875" style="0" bestFit="1" customWidth="1"/>
    <col min="6" max="6" width="10.00390625" style="0" hidden="1" customWidth="1"/>
    <col min="7" max="7" width="19.50390625" style="0" hidden="1" customWidth="1"/>
    <col min="8" max="8" width="15.375" style="0" hidden="1" customWidth="1"/>
    <col min="9" max="9" width="8.50390625" style="0" hidden="1" customWidth="1"/>
    <col min="10" max="10" width="3.375" style="0" customWidth="1"/>
    <col min="11" max="11" width="11.125" style="0" customWidth="1"/>
    <col min="12" max="12" width="3.125" style="47" customWidth="1"/>
    <col min="13" max="13" width="11.125" style="0" customWidth="1"/>
    <col min="14" max="14" width="3.00390625" style="47" customWidth="1"/>
    <col min="15" max="15" width="11.125" style="0" customWidth="1"/>
    <col min="16" max="16" width="9.375" style="47" bestFit="1" customWidth="1"/>
    <col min="17" max="17" width="11.125" style="0" bestFit="1" customWidth="1"/>
  </cols>
  <sheetData>
    <row r="1" spans="3:11" ht="16.5">
      <c r="C1" s="1" t="s">
        <v>17</v>
      </c>
      <c r="G1" s="5" t="s">
        <v>69</v>
      </c>
      <c r="K1" t="s">
        <v>98</v>
      </c>
    </row>
    <row r="2" spans="10:17" ht="12.75">
      <c r="J2" s="68"/>
      <c r="K2" s="68"/>
      <c r="L2" s="68"/>
      <c r="M2" s="68"/>
      <c r="N2" s="68"/>
      <c r="O2" s="68"/>
      <c r="P2" s="68"/>
      <c r="Q2" s="68"/>
    </row>
    <row r="3" spans="10:17" s="4" customFormat="1" ht="13.5" customHeight="1">
      <c r="J3" s="68" t="s">
        <v>93</v>
      </c>
      <c r="K3" s="68"/>
      <c r="L3" s="68"/>
      <c r="M3" s="68"/>
      <c r="N3" s="68"/>
      <c r="O3" s="68"/>
      <c r="P3" s="50"/>
      <c r="Q3" s="6"/>
    </row>
    <row r="4" spans="1:17" s="6" customFormat="1" ht="26.25" customHeight="1">
      <c r="A4" s="6" t="s">
        <v>14</v>
      </c>
      <c r="B4" s="6" t="s">
        <v>15</v>
      </c>
      <c r="C4" s="52" t="s">
        <v>0</v>
      </c>
      <c r="D4" s="6" t="s">
        <v>1</v>
      </c>
      <c r="E4" s="6" t="s">
        <v>2</v>
      </c>
      <c r="F4" s="52" t="s">
        <v>3</v>
      </c>
      <c r="G4" s="6" t="s">
        <v>41</v>
      </c>
      <c r="H4" s="6" t="s">
        <v>4</v>
      </c>
      <c r="I4" s="6" t="s">
        <v>5</v>
      </c>
      <c r="J4" s="54" t="s">
        <v>99</v>
      </c>
      <c r="K4" s="6" t="s">
        <v>67</v>
      </c>
      <c r="L4" s="54" t="s">
        <v>99</v>
      </c>
      <c r="M4" s="6" t="s">
        <v>88</v>
      </c>
      <c r="N4" s="54" t="s">
        <v>99</v>
      </c>
      <c r="O4" s="6" t="s">
        <v>89</v>
      </c>
      <c r="P4" s="54" t="s">
        <v>100</v>
      </c>
      <c r="Q4" s="6" t="s">
        <v>92</v>
      </c>
    </row>
    <row r="5" spans="12:16" s="6" customFormat="1" ht="12.75">
      <c r="L5" s="50"/>
      <c r="N5" s="50"/>
      <c r="P5" s="50"/>
    </row>
    <row r="6" spans="9:17" s="6" customFormat="1" ht="12.75">
      <c r="I6" s="45"/>
      <c r="J6" s="50"/>
      <c r="K6" s="8"/>
      <c r="L6" s="50"/>
      <c r="M6" s="8"/>
      <c r="N6" s="50"/>
      <c r="O6" s="8"/>
      <c r="P6" s="50" t="s">
        <v>12</v>
      </c>
      <c r="Q6" s="51" t="s">
        <v>12</v>
      </c>
    </row>
    <row r="7" spans="9:17" s="6" customFormat="1" ht="12.75">
      <c r="I7" s="45"/>
      <c r="J7" s="50"/>
      <c r="K7" s="8"/>
      <c r="L7" s="50"/>
      <c r="M7" s="8"/>
      <c r="N7" s="50"/>
      <c r="O7" s="8"/>
      <c r="P7" s="50" t="s">
        <v>12</v>
      </c>
      <c r="Q7" s="51" t="s">
        <v>12</v>
      </c>
    </row>
    <row r="8" spans="10:17" s="6" customFormat="1" ht="12.75">
      <c r="J8" s="50"/>
      <c r="K8" s="8"/>
      <c r="L8" s="50"/>
      <c r="M8" s="8"/>
      <c r="N8" s="50"/>
      <c r="O8" s="8"/>
      <c r="P8" s="50" t="s">
        <v>12</v>
      </c>
      <c r="Q8" s="51" t="s">
        <v>12</v>
      </c>
    </row>
    <row r="9" spans="1:17" s="6" customFormat="1" ht="12.75">
      <c r="A9" s="6">
        <v>1</v>
      </c>
      <c r="B9" s="6">
        <v>3</v>
      </c>
      <c r="C9" s="6">
        <v>3</v>
      </c>
      <c r="D9" s="6" t="s">
        <v>64</v>
      </c>
      <c r="E9" s="6" t="s">
        <v>65</v>
      </c>
      <c r="F9" s="6" t="s">
        <v>11</v>
      </c>
      <c r="G9" s="6" t="s">
        <v>44</v>
      </c>
      <c r="H9" s="6" t="s">
        <v>54</v>
      </c>
      <c r="I9" s="45">
        <v>4500</v>
      </c>
      <c r="J9" s="53">
        <v>1</v>
      </c>
      <c r="K9" s="8">
        <v>0.013275462962962873</v>
      </c>
      <c r="L9" s="50">
        <v>1</v>
      </c>
      <c r="M9" s="8">
        <v>0.013009259259259312</v>
      </c>
      <c r="N9" s="50">
        <v>1</v>
      </c>
      <c r="O9" s="8">
        <v>0.013703703703703699</v>
      </c>
      <c r="P9" s="50">
        <f aca="true" t="shared" si="0" ref="P7:P22">+J9+L9+N9</f>
        <v>3</v>
      </c>
      <c r="Q9" s="51">
        <f aca="true" t="shared" si="1" ref="Q7:Q22">+K9+M9+O9</f>
        <v>0.039988425925925886</v>
      </c>
    </row>
    <row r="10" spans="1:17" s="6" customFormat="1" ht="12.75">
      <c r="A10" s="6">
        <v>2</v>
      </c>
      <c r="B10" s="6">
        <v>13</v>
      </c>
      <c r="C10" s="6">
        <v>15</v>
      </c>
      <c r="D10" s="6" t="s">
        <v>24</v>
      </c>
      <c r="E10" s="6" t="s">
        <v>39</v>
      </c>
      <c r="G10" s="6" t="s">
        <v>51</v>
      </c>
      <c r="H10" s="6" t="s">
        <v>54</v>
      </c>
      <c r="I10" s="6">
        <v>4500</v>
      </c>
      <c r="J10" s="50">
        <v>1</v>
      </c>
      <c r="K10" s="8">
        <v>0.014594907407407412</v>
      </c>
      <c r="L10" s="50">
        <v>1</v>
      </c>
      <c r="M10" s="8">
        <v>0.013240740740740756</v>
      </c>
      <c r="N10" s="50">
        <v>1</v>
      </c>
      <c r="O10" s="8">
        <v>0.013425925925925989</v>
      </c>
      <c r="P10" s="50">
        <f>+J10+L10+N10</f>
        <v>3</v>
      </c>
      <c r="Q10" s="51">
        <f>+K10+M10+O10</f>
        <v>0.04126157407407416</v>
      </c>
    </row>
    <row r="11" spans="1:17" s="6" customFormat="1" ht="12.75">
      <c r="A11" s="6">
        <v>3</v>
      </c>
      <c r="B11" s="6">
        <v>1</v>
      </c>
      <c r="C11" s="6">
        <v>1</v>
      </c>
      <c r="D11" s="6" t="s">
        <v>16</v>
      </c>
      <c r="E11" s="6" t="s">
        <v>32</v>
      </c>
      <c r="F11" s="6" t="s">
        <v>63</v>
      </c>
      <c r="G11" s="6" t="s">
        <v>42</v>
      </c>
      <c r="H11" s="6" t="s">
        <v>53</v>
      </c>
      <c r="I11" s="6">
        <v>5300</v>
      </c>
      <c r="J11" s="50">
        <v>1</v>
      </c>
      <c r="K11" s="8">
        <v>0.008229166666666657</v>
      </c>
      <c r="L11" s="50">
        <v>1</v>
      </c>
      <c r="M11" s="8">
        <v>0.01436342592592608</v>
      </c>
      <c r="N11" s="50">
        <v>1</v>
      </c>
      <c r="O11" s="8">
        <v>0.01899305555555549</v>
      </c>
      <c r="P11" s="50">
        <f t="shared" si="0"/>
        <v>3</v>
      </c>
      <c r="Q11" s="51">
        <f t="shared" si="1"/>
        <v>0.041585648148148226</v>
      </c>
    </row>
    <row r="12" spans="1:17" s="6" customFormat="1" ht="12.75">
      <c r="A12" s="6">
        <v>4</v>
      </c>
      <c r="B12" s="6">
        <v>4</v>
      </c>
      <c r="C12" s="6">
        <v>4</v>
      </c>
      <c r="D12" s="6" t="s">
        <v>18</v>
      </c>
      <c r="E12" s="6" t="s">
        <v>33</v>
      </c>
      <c r="F12" s="6" t="s">
        <v>66</v>
      </c>
      <c r="G12" s="6" t="s">
        <v>45</v>
      </c>
      <c r="H12" s="6" t="s">
        <v>55</v>
      </c>
      <c r="I12" s="6">
        <v>3100</v>
      </c>
      <c r="J12" s="53">
        <v>1</v>
      </c>
      <c r="K12" s="8">
        <v>0.01421296296296302</v>
      </c>
      <c r="L12" s="50">
        <v>1</v>
      </c>
      <c r="M12" s="8">
        <v>0.014699074074073929</v>
      </c>
      <c r="N12" s="50">
        <v>1</v>
      </c>
      <c r="O12" s="8">
        <v>0.02018518518518523</v>
      </c>
      <c r="P12" s="50">
        <f t="shared" si="0"/>
        <v>3</v>
      </c>
      <c r="Q12" s="51">
        <f t="shared" si="1"/>
        <v>0.04909722222222218</v>
      </c>
    </row>
    <row r="13" spans="1:17" s="6" customFormat="1" ht="12.75">
      <c r="A13" s="6">
        <v>5</v>
      </c>
      <c r="B13" s="6">
        <v>7</v>
      </c>
      <c r="C13" s="6">
        <v>7</v>
      </c>
      <c r="D13" s="6" t="s">
        <v>20</v>
      </c>
      <c r="E13" s="6" t="s">
        <v>35</v>
      </c>
      <c r="F13" s="6" t="s">
        <v>62</v>
      </c>
      <c r="G13" s="6" t="s">
        <v>47</v>
      </c>
      <c r="H13" s="6" t="s">
        <v>54</v>
      </c>
      <c r="I13" s="6">
        <v>3500</v>
      </c>
      <c r="J13" s="50">
        <v>1</v>
      </c>
      <c r="K13" s="8">
        <v>0.016666666666666812</v>
      </c>
      <c r="L13" s="50">
        <v>1</v>
      </c>
      <c r="M13" s="8">
        <v>0.015324074074074082</v>
      </c>
      <c r="N13" s="50">
        <v>1</v>
      </c>
      <c r="O13" s="8">
        <v>0.01940972222222207</v>
      </c>
      <c r="P13" s="50">
        <f t="shared" si="0"/>
        <v>3</v>
      </c>
      <c r="Q13" s="51">
        <f t="shared" si="1"/>
        <v>0.05140046296296297</v>
      </c>
    </row>
    <row r="14" spans="1:17" s="6" customFormat="1" ht="12.75">
      <c r="A14" s="6">
        <v>6</v>
      </c>
      <c r="B14" s="6">
        <v>6</v>
      </c>
      <c r="C14" s="6">
        <v>6</v>
      </c>
      <c r="D14" s="6" t="s">
        <v>27</v>
      </c>
      <c r="E14" s="6" t="s">
        <v>34</v>
      </c>
      <c r="F14" s="6" t="s">
        <v>10</v>
      </c>
      <c r="G14" s="6" t="s">
        <v>43</v>
      </c>
      <c r="H14" s="6" t="s">
        <v>54</v>
      </c>
      <c r="I14" s="45">
        <v>4200</v>
      </c>
      <c r="J14" s="50">
        <v>1</v>
      </c>
      <c r="K14" s="8">
        <v>0.019606481481481454</v>
      </c>
      <c r="L14" s="50">
        <v>1</v>
      </c>
      <c r="M14" s="8">
        <v>0.015462962962962937</v>
      </c>
      <c r="N14" s="50">
        <v>1</v>
      </c>
      <c r="O14" s="8">
        <v>0.019976851851851753</v>
      </c>
      <c r="P14" s="50">
        <f t="shared" si="0"/>
        <v>3</v>
      </c>
      <c r="Q14" s="51">
        <f t="shared" si="1"/>
        <v>0.05504629629629614</v>
      </c>
    </row>
    <row r="15" spans="1:17" s="6" customFormat="1" ht="12.75">
      <c r="A15" s="6">
        <v>7</v>
      </c>
      <c r="B15" s="6">
        <v>10</v>
      </c>
      <c r="C15" s="6">
        <v>11</v>
      </c>
      <c r="D15" s="6" t="s">
        <v>23</v>
      </c>
      <c r="E15" s="6" t="s">
        <v>31</v>
      </c>
      <c r="F15" s="6" t="s">
        <v>9</v>
      </c>
      <c r="G15" s="6" t="s">
        <v>48</v>
      </c>
      <c r="H15" s="6" t="s">
        <v>59</v>
      </c>
      <c r="I15" s="6">
        <v>3000</v>
      </c>
      <c r="J15" s="50">
        <v>1</v>
      </c>
      <c r="K15" s="8">
        <v>0.030381944444444385</v>
      </c>
      <c r="L15" s="50">
        <v>1</v>
      </c>
      <c r="M15" s="8">
        <v>0.015405092592592632</v>
      </c>
      <c r="N15" s="50">
        <v>1</v>
      </c>
      <c r="O15" s="8">
        <v>0.015011574074073978</v>
      </c>
      <c r="P15" s="50">
        <f t="shared" si="0"/>
        <v>3</v>
      </c>
      <c r="Q15" s="51">
        <f t="shared" si="1"/>
        <v>0.06079861111111099</v>
      </c>
    </row>
    <row r="16" spans="1:17" s="6" customFormat="1" ht="12.75">
      <c r="A16" s="6">
        <v>8</v>
      </c>
      <c r="B16" s="6">
        <v>2</v>
      </c>
      <c r="C16" s="6">
        <v>2</v>
      </c>
      <c r="D16" s="6" t="s">
        <v>7</v>
      </c>
      <c r="E16" s="6" t="s">
        <v>6</v>
      </c>
      <c r="F16" s="6" t="s">
        <v>8</v>
      </c>
      <c r="G16" s="6" t="s">
        <v>43</v>
      </c>
      <c r="H16" s="6" t="s">
        <v>54</v>
      </c>
      <c r="I16" s="45">
        <v>4500</v>
      </c>
      <c r="J16" s="53">
        <v>1</v>
      </c>
      <c r="K16" s="8">
        <v>0.010196759259259317</v>
      </c>
      <c r="L16" s="50">
        <v>1</v>
      </c>
      <c r="M16" s="8">
        <v>0.009664351851851919</v>
      </c>
      <c r="N16" s="50">
        <v>1</v>
      </c>
      <c r="O16" s="8">
        <v>0.04625</v>
      </c>
      <c r="P16" s="50">
        <f t="shared" si="0"/>
        <v>3</v>
      </c>
      <c r="Q16" s="51">
        <f t="shared" si="1"/>
        <v>0.06611111111111123</v>
      </c>
    </row>
    <row r="17" spans="1:17" s="6" customFormat="1" ht="12.75">
      <c r="A17" s="6">
        <v>9</v>
      </c>
      <c r="B17" s="6">
        <v>5</v>
      </c>
      <c r="C17" s="6">
        <v>5</v>
      </c>
      <c r="D17" s="6" t="s">
        <v>19</v>
      </c>
      <c r="E17" s="6" t="s">
        <v>26</v>
      </c>
      <c r="F17" s="6" t="s">
        <v>12</v>
      </c>
      <c r="G17" s="6" t="s">
        <v>46</v>
      </c>
      <c r="H17" s="6" t="s">
        <v>56</v>
      </c>
      <c r="I17" s="45">
        <v>4200</v>
      </c>
      <c r="J17" s="50">
        <v>1</v>
      </c>
      <c r="K17" s="8">
        <v>0.017314814814814762</v>
      </c>
      <c r="L17" s="50">
        <v>1</v>
      </c>
      <c r="M17" s="8">
        <v>0.030358796296296266</v>
      </c>
      <c r="N17" s="50">
        <v>1</v>
      </c>
      <c r="O17" s="8">
        <v>0.01869212962962955</v>
      </c>
      <c r="P17" s="50">
        <f t="shared" si="0"/>
        <v>3</v>
      </c>
      <c r="Q17" s="51">
        <f t="shared" si="1"/>
        <v>0.06636574074074059</v>
      </c>
    </row>
    <row r="18" spans="1:17" s="6" customFormat="1" ht="12.75">
      <c r="A18" s="6">
        <v>10</v>
      </c>
      <c r="B18" s="6">
        <v>9</v>
      </c>
      <c r="C18" s="6">
        <v>10</v>
      </c>
      <c r="D18" s="6" t="s">
        <v>22</v>
      </c>
      <c r="E18" s="6" t="s">
        <v>37</v>
      </c>
      <c r="G18" s="6" t="s">
        <v>44</v>
      </c>
      <c r="H18" s="6" t="s">
        <v>58</v>
      </c>
      <c r="I18" s="6">
        <v>2000</v>
      </c>
      <c r="J18" s="50">
        <v>1</v>
      </c>
      <c r="K18" s="8">
        <v>0.02025462962962963</v>
      </c>
      <c r="L18" s="50">
        <v>1</v>
      </c>
      <c r="M18" s="8">
        <v>0.020636574074074078</v>
      </c>
      <c r="N18" s="50">
        <v>1</v>
      </c>
      <c r="O18" s="8">
        <v>0.029641203703703524</v>
      </c>
      <c r="P18" s="50">
        <f t="shared" si="0"/>
        <v>3</v>
      </c>
      <c r="Q18" s="51">
        <f t="shared" si="1"/>
        <v>0.07053240740740724</v>
      </c>
    </row>
    <row r="19" spans="1:17" s="6" customFormat="1" ht="12.75">
      <c r="A19" s="6">
        <v>11</v>
      </c>
      <c r="B19" s="6">
        <v>12</v>
      </c>
      <c r="C19" s="6">
        <v>18</v>
      </c>
      <c r="D19" s="6" t="s">
        <v>29</v>
      </c>
      <c r="E19" s="6" t="s">
        <v>38</v>
      </c>
      <c r="F19" s="6" t="s">
        <v>10</v>
      </c>
      <c r="G19" s="6" t="s">
        <v>50</v>
      </c>
      <c r="H19" s="6" t="s">
        <v>60</v>
      </c>
      <c r="I19" s="6">
        <v>4200</v>
      </c>
      <c r="J19" s="50">
        <v>1</v>
      </c>
      <c r="K19" s="8">
        <v>0.015902777777777856</v>
      </c>
      <c r="L19" s="50">
        <v>1</v>
      </c>
      <c r="M19" s="8">
        <v>0.025798611111111126</v>
      </c>
      <c r="N19" s="50">
        <v>0</v>
      </c>
      <c r="O19" s="8">
        <v>0</v>
      </c>
      <c r="P19" s="50">
        <f t="shared" si="0"/>
        <v>2</v>
      </c>
      <c r="Q19" s="51">
        <f t="shared" si="1"/>
        <v>0.04170138888888898</v>
      </c>
    </row>
    <row r="20" spans="1:17" s="6" customFormat="1" ht="12.75">
      <c r="A20" s="6">
        <v>12</v>
      </c>
      <c r="B20" s="6">
        <v>11</v>
      </c>
      <c r="C20" s="6">
        <v>12</v>
      </c>
      <c r="D20" s="6" t="s">
        <v>28</v>
      </c>
      <c r="E20" s="6" t="s">
        <v>30</v>
      </c>
      <c r="F20" s="6" t="s">
        <v>13</v>
      </c>
      <c r="G20" s="6" t="s">
        <v>49</v>
      </c>
      <c r="H20" s="6" t="s">
        <v>53</v>
      </c>
      <c r="I20" s="6">
        <v>3900</v>
      </c>
      <c r="J20" s="50">
        <v>1</v>
      </c>
      <c r="K20" s="8">
        <v>0.02534722222222219</v>
      </c>
      <c r="L20" s="50">
        <v>1</v>
      </c>
      <c r="M20" s="8">
        <v>0.02755787037037031</v>
      </c>
      <c r="N20" s="50">
        <v>0</v>
      </c>
      <c r="O20" s="8">
        <v>0</v>
      </c>
      <c r="P20" s="50">
        <f t="shared" si="0"/>
        <v>2</v>
      </c>
      <c r="Q20" s="51">
        <f t="shared" si="1"/>
        <v>0.052905092592592504</v>
      </c>
    </row>
    <row r="21" spans="1:17" s="6" customFormat="1" ht="12.75">
      <c r="A21" s="6">
        <v>13</v>
      </c>
      <c r="B21" s="6">
        <v>14</v>
      </c>
      <c r="C21" s="6">
        <v>16</v>
      </c>
      <c r="D21" s="6" t="s">
        <v>25</v>
      </c>
      <c r="E21" s="6" t="s">
        <v>40</v>
      </c>
      <c r="F21" s="6" t="s">
        <v>61</v>
      </c>
      <c r="G21" s="6" t="s">
        <v>52</v>
      </c>
      <c r="H21" s="6" t="s">
        <v>53</v>
      </c>
      <c r="I21" s="6">
        <v>5000</v>
      </c>
      <c r="J21" s="50">
        <v>1</v>
      </c>
      <c r="K21" s="8">
        <v>0.06969907407407402</v>
      </c>
      <c r="L21" s="50">
        <v>0</v>
      </c>
      <c r="M21" s="8">
        <v>0</v>
      </c>
      <c r="N21" s="50">
        <v>0</v>
      </c>
      <c r="O21" s="8">
        <v>0</v>
      </c>
      <c r="P21" s="50">
        <f t="shared" si="0"/>
        <v>1</v>
      </c>
      <c r="Q21" s="51">
        <f t="shared" si="1"/>
        <v>0.06969907407407402</v>
      </c>
    </row>
    <row r="22" spans="1:17" s="6" customFormat="1" ht="12.75">
      <c r="A22" s="6">
        <v>14</v>
      </c>
      <c r="B22" s="6">
        <v>8</v>
      </c>
      <c r="C22" s="6">
        <v>9</v>
      </c>
      <c r="D22" s="6" t="s">
        <v>21</v>
      </c>
      <c r="E22" s="6" t="s">
        <v>36</v>
      </c>
      <c r="G22" s="6" t="s">
        <v>43</v>
      </c>
      <c r="H22" s="6" t="s">
        <v>57</v>
      </c>
      <c r="I22" s="6">
        <v>3000</v>
      </c>
      <c r="J22" s="50">
        <v>0</v>
      </c>
      <c r="K22" s="8">
        <v>0</v>
      </c>
      <c r="L22" s="50">
        <v>0</v>
      </c>
      <c r="M22" s="8">
        <v>0</v>
      </c>
      <c r="N22" s="50">
        <v>0</v>
      </c>
      <c r="O22" s="8">
        <v>0</v>
      </c>
      <c r="P22" s="50">
        <f t="shared" si="0"/>
        <v>0</v>
      </c>
      <c r="Q22" s="51">
        <f t="shared" si="1"/>
        <v>0</v>
      </c>
    </row>
  </sheetData>
  <mergeCells count="2">
    <mergeCell ref="J2:Q2"/>
    <mergeCell ref="J3:O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 topLeftCell="A1">
      <pane xSplit="4" topLeftCell="E1" activePane="topRight" state="frozen"/>
      <selection pane="topLeft" activeCell="A1" sqref="A1"/>
      <selection pane="topRight" activeCell="A23" sqref="A23"/>
    </sheetView>
  </sheetViews>
  <sheetFormatPr defaultColWidth="11.00390625" defaultRowHeight="14.25"/>
  <cols>
    <col min="1" max="1" width="6.50390625" style="0" customWidth="1"/>
    <col min="2" max="3" width="7.125" style="0" customWidth="1"/>
    <col min="4" max="4" width="21.625" style="0" customWidth="1"/>
    <col min="5" max="5" width="14.875" style="0" bestFit="1" customWidth="1"/>
    <col min="6" max="6" width="10.00390625" style="0" hidden="1" customWidth="1"/>
    <col min="7" max="7" width="19.50390625" style="0" customWidth="1"/>
    <col min="8" max="8" width="15.375" style="0" customWidth="1"/>
    <col min="9" max="9" width="8.50390625" style="0" customWidth="1"/>
    <col min="10" max="10" width="2.375" style="0" bestFit="1" customWidth="1"/>
    <col min="11" max="11" width="7.875" style="0" customWidth="1"/>
    <col min="12" max="12" width="2.375" style="0" bestFit="1" customWidth="1"/>
    <col min="13" max="13" width="8.125" style="0" customWidth="1"/>
    <col min="14" max="14" width="2.375" style="0" bestFit="1" customWidth="1"/>
    <col min="15" max="15" width="7.875" style="0" customWidth="1"/>
    <col min="16" max="16" width="2.625" style="0" customWidth="1"/>
    <col min="17" max="17" width="8.125" style="0" customWidth="1"/>
    <col min="18" max="18" width="2.625" style="47" customWidth="1"/>
    <col min="19" max="19" width="8.625" style="0" customWidth="1"/>
    <col min="20" max="20" width="2.50390625" style="47" customWidth="1"/>
    <col min="21" max="21" width="8.875" style="0" customWidth="1"/>
    <col min="22" max="22" width="7.625" style="47" customWidth="1"/>
    <col min="23" max="23" width="7.875" style="0" customWidth="1"/>
  </cols>
  <sheetData>
    <row r="1" spans="3:11" ht="16.5">
      <c r="C1" s="1" t="s">
        <v>17</v>
      </c>
      <c r="G1" s="5" t="s">
        <v>69</v>
      </c>
      <c r="K1" t="s">
        <v>96</v>
      </c>
    </row>
    <row r="2" spans="10:23" ht="12.75">
      <c r="J2" s="68" t="s">
        <v>90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0:23" s="4" customFormat="1" ht="13.5" customHeight="1">
      <c r="J3" s="68" t="s">
        <v>68</v>
      </c>
      <c r="K3" s="68"/>
      <c r="L3" s="68"/>
      <c r="M3" s="68"/>
      <c r="N3" s="68"/>
      <c r="O3" s="68"/>
      <c r="P3" s="68" t="s">
        <v>93</v>
      </c>
      <c r="Q3" s="68"/>
      <c r="R3" s="68"/>
      <c r="S3" s="68"/>
      <c r="T3" s="68"/>
      <c r="U3" s="68"/>
      <c r="V3" s="50"/>
      <c r="W3" s="6"/>
    </row>
    <row r="4" spans="1:23" s="6" customFormat="1" ht="40.5" customHeight="1">
      <c r="A4" s="52" t="s">
        <v>14</v>
      </c>
      <c r="B4" s="52" t="s">
        <v>15</v>
      </c>
      <c r="C4" s="52" t="s">
        <v>0</v>
      </c>
      <c r="D4" s="6" t="s">
        <v>1</v>
      </c>
      <c r="E4" s="6" t="s">
        <v>2</v>
      </c>
      <c r="F4" s="52" t="s">
        <v>3</v>
      </c>
      <c r="G4" s="6" t="s">
        <v>41</v>
      </c>
      <c r="H4" s="6" t="s">
        <v>4</v>
      </c>
      <c r="I4" s="6" t="s">
        <v>5</v>
      </c>
      <c r="J4" s="54" t="s">
        <v>99</v>
      </c>
      <c r="K4" s="6" t="s">
        <v>67</v>
      </c>
      <c r="L4" s="54" t="s">
        <v>99</v>
      </c>
      <c r="M4" s="6" t="s">
        <v>88</v>
      </c>
      <c r="N4" s="54" t="s">
        <v>99</v>
      </c>
      <c r="O4" s="6" t="s">
        <v>89</v>
      </c>
      <c r="P4" s="54" t="s">
        <v>99</v>
      </c>
      <c r="Q4" s="6" t="s">
        <v>67</v>
      </c>
      <c r="R4" s="54" t="s">
        <v>99</v>
      </c>
      <c r="S4" s="6" t="s">
        <v>88</v>
      </c>
      <c r="T4" s="54" t="s">
        <v>99</v>
      </c>
      <c r="U4" s="6" t="s">
        <v>89</v>
      </c>
      <c r="V4" s="54" t="s">
        <v>100</v>
      </c>
      <c r="W4" s="6" t="s">
        <v>92</v>
      </c>
    </row>
    <row r="5" spans="11:22" s="6" customFormat="1" ht="12.75">
      <c r="K5" s="7" t="s">
        <v>12</v>
      </c>
      <c r="L5" s="7"/>
      <c r="R5" s="50"/>
      <c r="T5" s="50"/>
      <c r="V5" s="50"/>
    </row>
    <row r="6" spans="1:23" s="6" customFormat="1" ht="12.75">
      <c r="A6" s="6">
        <v>1</v>
      </c>
      <c r="B6" s="6">
        <v>13</v>
      </c>
      <c r="C6" s="6">
        <v>15</v>
      </c>
      <c r="D6" s="6" t="s">
        <v>24</v>
      </c>
      <c r="E6" s="6" t="s">
        <v>39</v>
      </c>
      <c r="G6" s="6" t="s">
        <v>51</v>
      </c>
      <c r="H6" s="6" t="s">
        <v>54</v>
      </c>
      <c r="I6" s="6">
        <v>4500</v>
      </c>
      <c r="J6" s="6">
        <v>1</v>
      </c>
      <c r="K6" s="8">
        <v>0.013993055555555555</v>
      </c>
      <c r="L6" s="50">
        <v>1</v>
      </c>
      <c r="M6" s="8">
        <v>0.018946759259259295</v>
      </c>
      <c r="N6" s="50">
        <v>1</v>
      </c>
      <c r="O6" s="8">
        <v>0.0204513888888889</v>
      </c>
      <c r="P6" s="50">
        <v>1</v>
      </c>
      <c r="Q6" s="8">
        <v>0.014594907407407412</v>
      </c>
      <c r="R6" s="50">
        <v>1</v>
      </c>
      <c r="S6" s="8">
        <v>0.013240740740740756</v>
      </c>
      <c r="T6" s="50">
        <v>1</v>
      </c>
      <c r="U6" s="8">
        <v>0.013425925925925989</v>
      </c>
      <c r="V6" s="50">
        <f aca="true" t="shared" si="0" ref="V6:V22">+J6+L6+N6+P6+R6+T6</f>
        <v>6</v>
      </c>
      <c r="W6" s="51">
        <f aca="true" t="shared" si="1" ref="W6:W22">+K6+M6+O6+Q6+S6+U6</f>
        <v>0.09465277777777792</v>
      </c>
    </row>
    <row r="7" spans="1:23" s="6" customFormat="1" ht="12.75">
      <c r="A7" s="6">
        <v>2</v>
      </c>
      <c r="B7" s="6">
        <v>3</v>
      </c>
      <c r="C7" s="6">
        <v>3</v>
      </c>
      <c r="D7" s="6" t="s">
        <v>64</v>
      </c>
      <c r="E7" s="6" t="s">
        <v>65</v>
      </c>
      <c r="F7" s="6" t="s">
        <v>11</v>
      </c>
      <c r="G7" s="6" t="s">
        <v>44</v>
      </c>
      <c r="H7" s="6" t="s">
        <v>54</v>
      </c>
      <c r="I7" s="45">
        <v>4500</v>
      </c>
      <c r="J7" s="6">
        <v>1</v>
      </c>
      <c r="K7" s="8">
        <v>0.020185185185185184</v>
      </c>
      <c r="L7" s="53">
        <v>1</v>
      </c>
      <c r="M7" s="8">
        <v>0.01625</v>
      </c>
      <c r="N7" s="53">
        <v>1</v>
      </c>
      <c r="O7" s="8">
        <v>0.027719907407407297</v>
      </c>
      <c r="P7" s="53">
        <v>1</v>
      </c>
      <c r="Q7" s="8">
        <v>0.013275462962962873</v>
      </c>
      <c r="R7" s="50">
        <v>1</v>
      </c>
      <c r="S7" s="8">
        <v>0.013009259259259312</v>
      </c>
      <c r="T7" s="50">
        <v>1</v>
      </c>
      <c r="U7" s="8">
        <v>0.013703703703703699</v>
      </c>
      <c r="V7" s="50">
        <f t="shared" si="0"/>
        <v>6</v>
      </c>
      <c r="W7" s="51">
        <f t="shared" si="1"/>
        <v>0.10414351851851837</v>
      </c>
    </row>
    <row r="8" spans="1:23" s="6" customFormat="1" ht="12.75">
      <c r="A8" s="6">
        <v>3</v>
      </c>
      <c r="B8" s="6">
        <v>7</v>
      </c>
      <c r="C8" s="6">
        <v>7</v>
      </c>
      <c r="D8" s="6" t="s">
        <v>20</v>
      </c>
      <c r="E8" s="6" t="s">
        <v>35</v>
      </c>
      <c r="F8" s="6" t="s">
        <v>62</v>
      </c>
      <c r="G8" s="6" t="s">
        <v>47</v>
      </c>
      <c r="H8" s="6" t="s">
        <v>54</v>
      </c>
      <c r="I8" s="6">
        <v>3500</v>
      </c>
      <c r="J8" s="6">
        <v>1</v>
      </c>
      <c r="K8" s="8">
        <v>0.017141203703703704</v>
      </c>
      <c r="L8" s="53">
        <v>1</v>
      </c>
      <c r="M8" s="8">
        <v>0.018043981481481598</v>
      </c>
      <c r="N8" s="50">
        <v>1</v>
      </c>
      <c r="O8" s="8">
        <v>0.01929398148148146</v>
      </c>
      <c r="P8" s="50">
        <v>1</v>
      </c>
      <c r="Q8" s="8">
        <v>0.016666666666666812</v>
      </c>
      <c r="R8" s="50">
        <v>1</v>
      </c>
      <c r="S8" s="8">
        <v>0.015324074074074082</v>
      </c>
      <c r="T8" s="50">
        <v>1</v>
      </c>
      <c r="U8" s="8">
        <v>0.01940972222222207</v>
      </c>
      <c r="V8" s="50">
        <f t="shared" si="0"/>
        <v>6</v>
      </c>
      <c r="W8" s="51">
        <f t="shared" si="1"/>
        <v>0.10587962962962974</v>
      </c>
    </row>
    <row r="9" spans="1:23" s="6" customFormat="1" ht="12.75">
      <c r="A9" s="6">
        <v>4</v>
      </c>
      <c r="B9" s="6">
        <v>4</v>
      </c>
      <c r="C9" s="6">
        <v>4</v>
      </c>
      <c r="D9" s="6" t="s">
        <v>18</v>
      </c>
      <c r="E9" s="6" t="s">
        <v>33</v>
      </c>
      <c r="F9" s="6" t="s">
        <v>66</v>
      </c>
      <c r="G9" s="6" t="s">
        <v>45</v>
      </c>
      <c r="H9" s="6" t="s">
        <v>55</v>
      </c>
      <c r="I9" s="6">
        <v>3100</v>
      </c>
      <c r="J9" s="6">
        <v>1</v>
      </c>
      <c r="K9" s="8">
        <v>0.014317129629629631</v>
      </c>
      <c r="L9" s="53">
        <v>1</v>
      </c>
      <c r="M9" s="8">
        <v>0.020127314814814813</v>
      </c>
      <c r="N9" s="53">
        <v>1</v>
      </c>
      <c r="O9" s="8">
        <v>0.026875</v>
      </c>
      <c r="P9" s="53">
        <v>1</v>
      </c>
      <c r="Q9" s="8">
        <v>0.01421296296296302</v>
      </c>
      <c r="R9" s="50">
        <v>1</v>
      </c>
      <c r="S9" s="8">
        <v>0.014699074074073929</v>
      </c>
      <c r="T9" s="50">
        <v>1</v>
      </c>
      <c r="U9" s="8">
        <v>0.02018518518518523</v>
      </c>
      <c r="V9" s="50">
        <f t="shared" si="0"/>
        <v>6</v>
      </c>
      <c r="W9" s="51">
        <f t="shared" si="1"/>
        <v>0.11041666666666664</v>
      </c>
    </row>
    <row r="10" spans="1:23" s="6" customFormat="1" ht="12.75">
      <c r="A10" s="6">
        <v>5</v>
      </c>
      <c r="B10" s="6">
        <v>1</v>
      </c>
      <c r="C10" s="6">
        <v>1</v>
      </c>
      <c r="D10" s="6" t="s">
        <v>16</v>
      </c>
      <c r="E10" s="6" t="s">
        <v>32</v>
      </c>
      <c r="F10" s="6" t="s">
        <v>63</v>
      </c>
      <c r="G10" s="6" t="s">
        <v>42</v>
      </c>
      <c r="H10" s="6" t="s">
        <v>53</v>
      </c>
      <c r="I10" s="6">
        <v>5300</v>
      </c>
      <c r="J10" s="6">
        <v>1</v>
      </c>
      <c r="K10" s="8">
        <v>0.010636574074074074</v>
      </c>
      <c r="L10" s="53">
        <v>1</v>
      </c>
      <c r="M10" s="8">
        <v>0.010752314814814904</v>
      </c>
      <c r="N10" s="50">
        <v>1</v>
      </c>
      <c r="O10" s="8">
        <v>0.048993055555555554</v>
      </c>
      <c r="P10" s="50">
        <v>1</v>
      </c>
      <c r="Q10" s="8">
        <v>0.008229166666666657</v>
      </c>
      <c r="R10" s="50">
        <v>1</v>
      </c>
      <c r="S10" s="8">
        <v>0.01436342592592608</v>
      </c>
      <c r="T10" s="50">
        <v>1</v>
      </c>
      <c r="U10" s="8">
        <v>0.01899305555555549</v>
      </c>
      <c r="V10" s="50">
        <f>+J10+L10+N10+P10+R10+T10</f>
        <v>6</v>
      </c>
      <c r="W10" s="51">
        <f>+K10+M10+O10+Q10+S10+U10</f>
        <v>0.11196759259259277</v>
      </c>
    </row>
    <row r="11" spans="1:23" s="6" customFormat="1" ht="12.75">
      <c r="A11" s="6">
        <v>6</v>
      </c>
      <c r="B11" s="6">
        <v>10</v>
      </c>
      <c r="C11" s="6">
        <v>11</v>
      </c>
      <c r="D11" s="6" t="s">
        <v>23</v>
      </c>
      <c r="E11" s="6" t="s">
        <v>31</v>
      </c>
      <c r="F11" s="6" t="s">
        <v>9</v>
      </c>
      <c r="G11" s="6" t="s">
        <v>48</v>
      </c>
      <c r="H11" s="6" t="s">
        <v>59</v>
      </c>
      <c r="I11" s="6">
        <v>3000</v>
      </c>
      <c r="J11" s="6">
        <v>1</v>
      </c>
      <c r="K11" s="8">
        <v>0.02326388888888889</v>
      </c>
      <c r="L11" s="50">
        <v>1</v>
      </c>
      <c r="M11" s="8">
        <v>0.0196064814814814</v>
      </c>
      <c r="N11" s="50">
        <v>1</v>
      </c>
      <c r="O11" s="8">
        <v>0.022245370370370256</v>
      </c>
      <c r="P11" s="50">
        <v>1</v>
      </c>
      <c r="Q11" s="8">
        <v>0.030381944444444385</v>
      </c>
      <c r="R11" s="50">
        <v>1</v>
      </c>
      <c r="S11" s="8">
        <v>0.015405092592592632</v>
      </c>
      <c r="T11" s="50">
        <v>1</v>
      </c>
      <c r="U11" s="8">
        <v>0.015011574074073978</v>
      </c>
      <c r="V11" s="50">
        <f t="shared" si="0"/>
        <v>6</v>
      </c>
      <c r="W11" s="51">
        <f t="shared" si="1"/>
        <v>0.12591435185185154</v>
      </c>
    </row>
    <row r="12" spans="1:23" s="6" customFormat="1" ht="12.75">
      <c r="A12" s="6">
        <v>7</v>
      </c>
      <c r="B12" s="6">
        <v>5</v>
      </c>
      <c r="C12" s="6">
        <v>5</v>
      </c>
      <c r="D12" s="6" t="s">
        <v>19</v>
      </c>
      <c r="E12" s="6" t="s">
        <v>26</v>
      </c>
      <c r="F12" s="6" t="s">
        <v>12</v>
      </c>
      <c r="G12" s="6" t="s">
        <v>46</v>
      </c>
      <c r="H12" s="6" t="s">
        <v>56</v>
      </c>
      <c r="I12" s="45">
        <v>4200</v>
      </c>
      <c r="J12" s="6">
        <v>1</v>
      </c>
      <c r="K12" s="8">
        <v>0.014699074074074074</v>
      </c>
      <c r="L12" s="53">
        <v>1</v>
      </c>
      <c r="M12" s="8">
        <v>0.020081018518518436</v>
      </c>
      <c r="N12" s="50">
        <v>1</v>
      </c>
      <c r="O12" s="8">
        <v>0.03519675925925917</v>
      </c>
      <c r="P12" s="50">
        <v>1</v>
      </c>
      <c r="Q12" s="8">
        <v>0.017314814814814762</v>
      </c>
      <c r="R12" s="50">
        <v>1</v>
      </c>
      <c r="S12" s="8">
        <v>0.030358796296296266</v>
      </c>
      <c r="T12" s="50">
        <v>1</v>
      </c>
      <c r="U12" s="8">
        <v>0.01869212962962955</v>
      </c>
      <c r="V12" s="50">
        <f t="shared" si="0"/>
        <v>6</v>
      </c>
      <c r="W12" s="51">
        <f t="shared" si="1"/>
        <v>0.13634259259259224</v>
      </c>
    </row>
    <row r="13" spans="9:23" s="6" customFormat="1" ht="12.75">
      <c r="I13" s="45"/>
      <c r="K13" s="8"/>
      <c r="L13" s="53"/>
      <c r="M13" s="8"/>
      <c r="N13" s="50"/>
      <c r="O13" s="8"/>
      <c r="P13" s="50"/>
      <c r="Q13" s="8"/>
      <c r="R13" s="50"/>
      <c r="S13" s="8"/>
      <c r="T13" s="50"/>
      <c r="U13" s="8"/>
      <c r="V13" s="50"/>
      <c r="W13" s="51"/>
    </row>
    <row r="14" spans="1:23" s="6" customFormat="1" ht="12.75">
      <c r="A14" s="6">
        <v>8</v>
      </c>
      <c r="B14" s="6">
        <v>12</v>
      </c>
      <c r="C14" s="6">
        <v>18</v>
      </c>
      <c r="D14" s="6" t="s">
        <v>29</v>
      </c>
      <c r="E14" s="6" t="s">
        <v>38</v>
      </c>
      <c r="F14" s="6" t="s">
        <v>10</v>
      </c>
      <c r="G14" s="6" t="s">
        <v>50</v>
      </c>
      <c r="H14" s="6" t="s">
        <v>60</v>
      </c>
      <c r="I14" s="6">
        <v>4200</v>
      </c>
      <c r="J14" s="6">
        <v>1</v>
      </c>
      <c r="K14" s="8">
        <v>0.01671296296296296</v>
      </c>
      <c r="L14" s="50">
        <v>1</v>
      </c>
      <c r="M14" s="8">
        <v>0.022754629629629743</v>
      </c>
      <c r="N14" s="50">
        <v>1</v>
      </c>
      <c r="O14" s="8">
        <v>0.024490740740740792</v>
      </c>
      <c r="P14" s="50">
        <v>1</v>
      </c>
      <c r="Q14" s="8">
        <v>0.015902777777777856</v>
      </c>
      <c r="R14" s="50">
        <v>1</v>
      </c>
      <c r="S14" s="8">
        <v>0.025798611111111126</v>
      </c>
      <c r="T14" s="50">
        <v>0</v>
      </c>
      <c r="U14" s="8">
        <v>0</v>
      </c>
      <c r="V14" s="50">
        <f t="shared" si="0"/>
        <v>5</v>
      </c>
      <c r="W14" s="51">
        <f t="shared" si="1"/>
        <v>0.10565972222222247</v>
      </c>
    </row>
    <row r="15" spans="1:23" s="6" customFormat="1" ht="12.75">
      <c r="A15" s="6">
        <v>9</v>
      </c>
      <c r="B15" s="6">
        <v>9</v>
      </c>
      <c r="C15" s="6">
        <v>10</v>
      </c>
      <c r="D15" s="6" t="s">
        <v>22</v>
      </c>
      <c r="E15" s="6" t="s">
        <v>37</v>
      </c>
      <c r="G15" s="6" t="s">
        <v>44</v>
      </c>
      <c r="H15" s="6" t="s">
        <v>58</v>
      </c>
      <c r="I15" s="6">
        <v>2000</v>
      </c>
      <c r="J15" s="6">
        <v>1</v>
      </c>
      <c r="K15" s="8">
        <v>0.021863425925925925</v>
      </c>
      <c r="L15" s="50">
        <v>1</v>
      </c>
      <c r="M15" s="8">
        <v>0.024108796296296177</v>
      </c>
      <c r="N15" s="50">
        <v>0</v>
      </c>
      <c r="O15" s="8">
        <v>0</v>
      </c>
      <c r="P15" s="50">
        <v>1</v>
      </c>
      <c r="Q15" s="8">
        <v>0.02025462962962963</v>
      </c>
      <c r="R15" s="50">
        <v>1</v>
      </c>
      <c r="S15" s="8">
        <v>0.020636574074074078</v>
      </c>
      <c r="T15" s="50">
        <v>1</v>
      </c>
      <c r="U15" s="8">
        <v>0.029641203703703524</v>
      </c>
      <c r="V15" s="50">
        <f t="shared" si="0"/>
        <v>5</v>
      </c>
      <c r="W15" s="51">
        <f t="shared" si="1"/>
        <v>0.11650462962962932</v>
      </c>
    </row>
    <row r="16" spans="1:23" s="6" customFormat="1" ht="12.75">
      <c r="A16" s="6">
        <v>10</v>
      </c>
      <c r="B16" s="6">
        <v>2</v>
      </c>
      <c r="C16" s="6">
        <v>2</v>
      </c>
      <c r="D16" s="6" t="s">
        <v>7</v>
      </c>
      <c r="E16" s="6" t="s">
        <v>6</v>
      </c>
      <c r="F16" s="6" t="s">
        <v>8</v>
      </c>
      <c r="G16" s="6" t="s">
        <v>43</v>
      </c>
      <c r="H16" s="6" t="s">
        <v>54</v>
      </c>
      <c r="I16" s="45">
        <v>4500</v>
      </c>
      <c r="J16" s="6">
        <v>1</v>
      </c>
      <c r="K16" s="8">
        <v>0.009907407407407408</v>
      </c>
      <c r="L16" s="53">
        <v>1</v>
      </c>
      <c r="M16" s="8">
        <v>0.05082175925925923</v>
      </c>
      <c r="N16" s="53">
        <v>0</v>
      </c>
      <c r="O16" s="8">
        <v>0</v>
      </c>
      <c r="P16" s="53">
        <v>1</v>
      </c>
      <c r="Q16" s="8">
        <v>0.010196759259259317</v>
      </c>
      <c r="R16" s="50">
        <v>1</v>
      </c>
      <c r="S16" s="8">
        <v>0.009664351851851919</v>
      </c>
      <c r="T16" s="50">
        <v>1</v>
      </c>
      <c r="U16" s="8">
        <v>0.04625</v>
      </c>
      <c r="V16" s="50">
        <f t="shared" si="0"/>
        <v>5</v>
      </c>
      <c r="W16" s="51">
        <f t="shared" si="1"/>
        <v>0.1268402777777779</v>
      </c>
    </row>
    <row r="17" spans="1:23" s="6" customFormat="1" ht="12.75">
      <c r="A17" s="6">
        <v>11</v>
      </c>
      <c r="B17" s="6">
        <v>6</v>
      </c>
      <c r="C17" s="6">
        <v>6</v>
      </c>
      <c r="D17" s="6" t="s">
        <v>27</v>
      </c>
      <c r="E17" s="6" t="s">
        <v>34</v>
      </c>
      <c r="F17" s="6" t="s">
        <v>10</v>
      </c>
      <c r="G17" s="6" t="s">
        <v>43</v>
      </c>
      <c r="H17" s="6" t="s">
        <v>54</v>
      </c>
      <c r="I17" s="45">
        <v>4200</v>
      </c>
      <c r="J17" s="6">
        <v>1</v>
      </c>
      <c r="K17" s="8">
        <v>0.0171875</v>
      </c>
      <c r="L17" s="53">
        <v>1</v>
      </c>
      <c r="M17" s="8">
        <v>0.05922453703703694</v>
      </c>
      <c r="N17" s="50">
        <v>0</v>
      </c>
      <c r="O17" s="8">
        <v>0</v>
      </c>
      <c r="P17" s="50">
        <v>1</v>
      </c>
      <c r="Q17" s="8">
        <v>0.019606481481481454</v>
      </c>
      <c r="R17" s="50">
        <v>1</v>
      </c>
      <c r="S17" s="8">
        <v>0.015462962962962937</v>
      </c>
      <c r="T17" s="50">
        <v>1</v>
      </c>
      <c r="U17" s="8">
        <v>0.019976851851851753</v>
      </c>
      <c r="V17" s="50">
        <f t="shared" si="0"/>
        <v>5</v>
      </c>
      <c r="W17" s="51">
        <f t="shared" si="1"/>
        <v>0.1314583333333331</v>
      </c>
    </row>
    <row r="18" spans="9:23" s="6" customFormat="1" ht="12.75">
      <c r="I18" s="45"/>
      <c r="K18" s="8"/>
      <c r="L18" s="53"/>
      <c r="M18" s="8"/>
      <c r="N18" s="50"/>
      <c r="O18" s="8"/>
      <c r="P18" s="50"/>
      <c r="Q18" s="8"/>
      <c r="R18" s="50"/>
      <c r="S18" s="8"/>
      <c r="T18" s="50"/>
      <c r="U18" s="8"/>
      <c r="V18" s="50"/>
      <c r="W18" s="51"/>
    </row>
    <row r="19" spans="1:23" s="6" customFormat="1" ht="12.75">
      <c r="A19" s="6">
        <v>12</v>
      </c>
      <c r="B19" s="6">
        <v>11</v>
      </c>
      <c r="C19" s="6">
        <v>12</v>
      </c>
      <c r="D19" s="6" t="s">
        <v>28</v>
      </c>
      <c r="E19" s="6" t="s">
        <v>30</v>
      </c>
      <c r="F19" s="6" t="s">
        <v>13</v>
      </c>
      <c r="G19" s="6" t="s">
        <v>49</v>
      </c>
      <c r="H19" s="6" t="s">
        <v>53</v>
      </c>
      <c r="I19" s="6">
        <v>3900</v>
      </c>
      <c r="J19" s="6">
        <v>1</v>
      </c>
      <c r="K19" s="8">
        <v>0.024710648148148148</v>
      </c>
      <c r="L19" s="50">
        <v>1</v>
      </c>
      <c r="M19" s="8">
        <v>0.02119212962962972</v>
      </c>
      <c r="N19" s="50">
        <v>0</v>
      </c>
      <c r="O19" s="8">
        <v>0</v>
      </c>
      <c r="P19" s="50">
        <v>1</v>
      </c>
      <c r="Q19" s="8">
        <v>0.02534722222222219</v>
      </c>
      <c r="R19" s="50">
        <v>1</v>
      </c>
      <c r="S19" s="8">
        <v>0.02755787037037031</v>
      </c>
      <c r="T19" s="50">
        <v>0</v>
      </c>
      <c r="U19" s="8">
        <v>0</v>
      </c>
      <c r="V19" s="50">
        <f t="shared" si="0"/>
        <v>4</v>
      </c>
      <c r="W19" s="51">
        <f t="shared" si="1"/>
        <v>0.09880787037037037</v>
      </c>
    </row>
    <row r="20" spans="11:23" s="6" customFormat="1" ht="12.75">
      <c r="K20" s="8"/>
      <c r="L20" s="50"/>
      <c r="M20" s="8"/>
      <c r="N20" s="50"/>
      <c r="O20" s="8"/>
      <c r="P20" s="50"/>
      <c r="Q20" s="8"/>
      <c r="R20" s="50"/>
      <c r="S20" s="8"/>
      <c r="T20" s="50"/>
      <c r="U20" s="8"/>
      <c r="V20" s="50"/>
      <c r="W20" s="51"/>
    </row>
    <row r="21" spans="1:23" s="6" customFormat="1" ht="12.75">
      <c r="A21" s="6">
        <v>13</v>
      </c>
      <c r="B21" s="6">
        <v>14</v>
      </c>
      <c r="C21" s="6">
        <v>16</v>
      </c>
      <c r="D21" s="6" t="s">
        <v>25</v>
      </c>
      <c r="E21" s="6" t="s">
        <v>40</v>
      </c>
      <c r="F21" s="6" t="s">
        <v>61</v>
      </c>
      <c r="G21" s="6" t="s">
        <v>52</v>
      </c>
      <c r="H21" s="6" t="s">
        <v>53</v>
      </c>
      <c r="I21" s="6">
        <v>5000</v>
      </c>
      <c r="J21" s="6">
        <v>1</v>
      </c>
      <c r="K21" s="8">
        <v>0.06328703703703703</v>
      </c>
      <c r="L21" s="50">
        <v>0</v>
      </c>
      <c r="M21" s="8">
        <v>0</v>
      </c>
      <c r="N21" s="50">
        <v>0</v>
      </c>
      <c r="O21" s="8">
        <v>0</v>
      </c>
      <c r="P21" s="50">
        <v>1</v>
      </c>
      <c r="Q21" s="8">
        <v>0.06969907407407402</v>
      </c>
      <c r="R21" s="50">
        <v>0</v>
      </c>
      <c r="S21" s="8">
        <v>0</v>
      </c>
      <c r="T21" s="50">
        <v>0</v>
      </c>
      <c r="U21" s="8">
        <v>0</v>
      </c>
      <c r="V21" s="50">
        <f t="shared" si="0"/>
        <v>2</v>
      </c>
      <c r="W21" s="51">
        <f t="shared" si="1"/>
        <v>0.13298611111111105</v>
      </c>
    </row>
    <row r="22" spans="1:23" s="6" customFormat="1" ht="12.75">
      <c r="A22" s="6">
        <v>14</v>
      </c>
      <c r="B22" s="6">
        <v>8</v>
      </c>
      <c r="C22" s="6">
        <v>9</v>
      </c>
      <c r="D22" s="6" t="s">
        <v>21</v>
      </c>
      <c r="E22" s="6" t="s">
        <v>36</v>
      </c>
      <c r="G22" s="6" t="s">
        <v>43</v>
      </c>
      <c r="H22" s="6" t="s">
        <v>57</v>
      </c>
      <c r="I22" s="6">
        <v>3000</v>
      </c>
      <c r="J22" s="6">
        <v>1</v>
      </c>
      <c r="K22" s="8">
        <v>0.01730324074074074</v>
      </c>
      <c r="L22" s="50">
        <v>0</v>
      </c>
      <c r="M22" s="8">
        <v>0</v>
      </c>
      <c r="N22" s="50">
        <v>0</v>
      </c>
      <c r="O22" s="8">
        <v>0</v>
      </c>
      <c r="P22" s="50">
        <v>0</v>
      </c>
      <c r="Q22" s="8">
        <v>0</v>
      </c>
      <c r="R22" s="50">
        <v>0</v>
      </c>
      <c r="S22" s="8">
        <v>0</v>
      </c>
      <c r="T22" s="50">
        <v>0</v>
      </c>
      <c r="U22" s="8">
        <v>0</v>
      </c>
      <c r="V22" s="50">
        <f t="shared" si="0"/>
        <v>1</v>
      </c>
      <c r="W22" s="51">
        <f t="shared" si="1"/>
        <v>0.01730324074074074</v>
      </c>
    </row>
  </sheetData>
  <mergeCells count="3">
    <mergeCell ref="J2:W2"/>
    <mergeCell ref="J3:O3"/>
    <mergeCell ref="P3:U3"/>
  </mergeCells>
  <printOptions/>
  <pageMargins left="0.75" right="0.75" top="1" bottom="1" header="0.4921259845" footer="0.4921259845"/>
  <pageSetup fitToHeight="1" fitToWidth="1"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ECURIE PANTHERE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MEESSEN</dc:creator>
  <cp:keywords/>
  <dc:description/>
  <cp:lastModifiedBy>Bruno Theuwissen</cp:lastModifiedBy>
  <cp:lastPrinted>2003-03-23T17:34:30Z</cp:lastPrinted>
  <dcterms:created xsi:type="dcterms:W3CDTF">2001-10-27T06:56:39Z</dcterms:created>
  <dcterms:modified xsi:type="dcterms:W3CDTF">2003-03-23T17:34:42Z</dcterms:modified>
  <cp:category/>
  <cp:version/>
  <cp:contentType/>
  <cp:contentStatus/>
</cp:coreProperties>
</file>